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Форма 1-СЛМ" sheetId="1" r:id="rId1"/>
    <sheet name="Титульний" sheetId="2" r:id="rId2"/>
    <sheet name="Помилки" sheetId="3" r:id="rId3"/>
    <sheet name="Довідки" sheetId="4" r:id="rId4"/>
    <sheet name="Довідки1" sheetId="5" r:id="rId5"/>
    <sheet name="Довідки2" sheetId="6" r:id="rId6"/>
    <sheet name="Довідки3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3">#REF!</definedName>
    <definedName name="FuncRange" localSheetId="6">#REF!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[1]!Search</definedName>
    <definedName name="Search">[1]!Search</definedName>
    <definedName name="SortRange" localSheetId="3">#REF!</definedName>
    <definedName name="SortRange" localSheetId="6">#REF!</definedName>
    <definedName name="SortRange" localSheetId="1">#REF!</definedName>
    <definedName name="SortRange">#REF!</definedName>
    <definedName name="SortRUSAsc" localSheetId="1">[1]!SortRUSAsc</definedName>
    <definedName name="SortRUSAsc">[1]!SortRUSAsc</definedName>
    <definedName name="SortRUSDesc" localSheetId="1">[1]!SortRUSDesc</definedName>
    <definedName name="SortRUSDesc">[1]!SortRUSDesc</definedName>
    <definedName name="SortUSAAsc" localSheetId="1">[1]!SortUSAAsc</definedName>
    <definedName name="SortUSAAsc">[1]!SortUSAAsc</definedName>
    <definedName name="SortUSADesc" localSheetId="1">[1]!SortUSADesc</definedName>
    <definedName name="SortUSADesc">[1]!SortUSADesc</definedName>
    <definedName name="_xlnm.Print_Area" localSheetId="3">'Довідки'!$A$1:$R$149</definedName>
    <definedName name="_xlnm.Print_Area" localSheetId="4">'Довідки1'!$A$1:$H$36</definedName>
    <definedName name="_xlnm.Print_Area" localSheetId="5">'Довідки2'!$A$1:$I$36</definedName>
    <definedName name="_xlnm.Print_Area" localSheetId="6">'Довідки3'!$A$5:$CE$31</definedName>
    <definedName name="_xlnm.Print_Area" localSheetId="2">'Помилки'!$A$1:$I$42</definedName>
    <definedName name="_xlnm.Print_Area" localSheetId="1">'Титульний'!$A$1:$G$21</definedName>
    <definedName name="_xlnm.Print_Area" localSheetId="0">'Форма 1-СЛМ'!$A$2:$F$49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<sst xmlns="http://schemas.openxmlformats.org/spreadsheetml/2006/main" count="512" uniqueCount="198">
  <si>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</si>
  <si>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</si>
  <si>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</si>
  <si>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</si>
  <si>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</si>
  <si>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</si>
  <si>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</si>
  <si>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</si>
  <si>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</si>
  <si>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</si>
  <si>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</si>
  <si>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</si>
  <si>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</si>
  <si>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</si>
  <si>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</si>
  <si>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</si>
  <si>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</si>
  <si>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</si>
  <si>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Код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</si>
  <si>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</si>
  <si>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</si>
  <si>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</si>
  <si>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</si>
  <si>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</si>
  <si>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Генеральна прокуратура України</t>
  </si>
  <si>
    <t>АНАЛІТИЧНИЙ   ЗБІРНИК</t>
  </si>
  <si>
    <t>В графі 1 сума чисел в рядках 1,2 -</t>
  </si>
  <si>
    <t>В графі 1 число у рядку 6 -</t>
  </si>
  <si>
    <t>не перевищує число у рядку 5 -</t>
  </si>
  <si>
    <t>не перевищує число у рядку 11 -</t>
  </si>
  <si>
    <t>В графі 1 число у рядку 25 -</t>
  </si>
  <si>
    <t>В графі 1 число у рядку 26 -</t>
  </si>
  <si>
    <t>січень</t>
  </si>
  <si>
    <t>Область:</t>
  </si>
  <si>
    <t>Контрольний рядок</t>
  </si>
  <si>
    <t>Таблиця 1. Робота слідчого апарату органів прокуратури</t>
  </si>
  <si>
    <t>10 місяців</t>
  </si>
  <si>
    <t>В графі 1 число у рядку 27 -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</si>
  <si>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</si>
  <si>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</si>
  <si>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</si>
  <si>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</si>
  <si>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</si>
  <si>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</si>
  <si>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</si>
  <si>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</si>
  <si>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</si>
  <si>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</si>
  <si>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</si>
  <si>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</si>
  <si>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</si>
  <si>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</si>
  <si>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</si>
  <si>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</si>
  <si>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пп. 1-3 ст.284 КПК України 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</si>
  <si>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</si>
  <si>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</si>
  <si>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</si>
  <si>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</si>
  <si>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</si>
  <si>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</si>
  <si>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</si>
  <si>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</si>
  <si>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</si>
  <si>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</si>
  <si>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</si>
  <si>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</si>
  <si>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</si>
  <si>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</si>
  <si>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</si>
  <si>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</si>
  <si>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</si>
  <si>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_________________________________________</t>
  </si>
  <si>
    <t>дорівнює сумі чисел у рядках 3,11,13,14,21 -</t>
  </si>
  <si>
    <t>дорівнює числу у рядку 3 -</t>
  </si>
  <si>
    <t>В графі 1 сума чисел у рядках 5,7-9 -</t>
  </si>
  <si>
    <t>В графі 1 число у рядку 4 -</t>
  </si>
  <si>
    <t>не перевищує число у рядку 3 -</t>
  </si>
  <si>
    <t>В графі 1 число у рядку 12 -</t>
  </si>
  <si>
    <t>В графі 1 число у рядку 10 -</t>
  </si>
  <si>
    <t>не перевищує число у рядку 9 -</t>
  </si>
  <si>
    <t>В графі 1 число у рядку 22 -</t>
  </si>
  <si>
    <t>не перевищує число у рядку 21 -</t>
  </si>
  <si>
    <t>В графі 1 число у рядку 16 -</t>
  </si>
  <si>
    <t>В графі 1 число у рядку 18 -</t>
  </si>
  <si>
    <t>В графі 1 число у рядку 20 -</t>
  </si>
  <si>
    <t>не перевищує число у рядку 15 -</t>
  </si>
  <si>
    <t>не перевищує число у рядку 17 -</t>
  </si>
  <si>
    <t>не перевищує число у рядку 19 -</t>
  </si>
  <si>
    <t>В графі 1 число у рядку 24 -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</si>
  <si>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</si>
  <si>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</si>
  <si>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</si>
  <si>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</si>
  <si>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</si>
  <si>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</si>
  <si>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</si>
  <si>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</si>
  <si>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</si>
  <si>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</si>
  <si>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</si>
  <si>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</si>
  <si>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</si>
  <si>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</si>
  <si>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</si>
  <si>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</si>
  <si>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</si>
  <si>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</si>
  <si>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</si>
  <si>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</si>
  <si>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у т.ч.: з угодами про примирення чи визнання винуватості</t>
  </si>
  <si>
    <t>D:\stat\</t>
  </si>
  <si>
    <t>Направлено до суду клопотань про звільнення підозрюваного від крим. відповідальності</t>
  </si>
  <si>
    <t>Таблиця 5. Направлено до суду кримінальних проваджень з обвинувальним актом (без повторних)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</si>
  <si>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</si>
  <si>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</si>
  <si>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</si>
  <si>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</si>
  <si>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з них: з повідомленням особі про підозру у вчиненні кримінального правопорушення</t>
  </si>
  <si>
    <t>Число заарештованих у незакінчених крим. провадженнях зі строком тримання під вартою понад шістдесят днів</t>
  </si>
  <si>
    <t>Відділ статистичної інформації та аналізу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</si>
  <si>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</si>
  <si>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</si>
  <si>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</si>
  <si>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 xml:space="preserve">Таблиця 1. Результати розслідування кримінальних правопорушень </t>
  </si>
  <si>
    <t xml:space="preserve">Таблиця 2. Результати розслідування кримінальних правопорушень </t>
  </si>
  <si>
    <t xml:space="preserve">Таблиця 4. Результати розслідування кримінальних правопорушень 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</si>
  <si>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</si>
  <si>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Помилок немає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</si>
  <si>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</si>
  <si>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</si>
  <si>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</si>
  <si>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</si>
  <si>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</si>
  <si>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</si>
  <si>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</si>
  <si>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</si>
  <si>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</si>
  <si>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</si>
  <si>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</si>
  <si>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</si>
  <si>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Число підозрюваних осіб, стосовно яких кримінальне провадження закрито прокурором на підставі п.п. 1-3 ст. 284 КПК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</si>
  <si>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</si>
  <si>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</si>
  <si>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примірнику</t>
    </r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</si>
  <si>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                                         .</t>
    </r>
  </si>
  <si>
    <t>(у розрізі районів)</t>
  </si>
  <si>
    <t>Дин. %</t>
  </si>
  <si>
    <t>за 11 місяців 2012 року</t>
  </si>
  <si>
    <t>Апарат прокуратури</t>
  </si>
  <si>
    <t>Дин. % (по обл)</t>
  </si>
  <si>
    <t>Всього по області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</si>
  <si>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</si>
  <si>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</si>
  <si>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</si>
  <si>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</si>
  <si>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</si>
  <si>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</si>
  <si>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</si>
  <si>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</si>
  <si>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</si>
  <si>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</si>
  <si>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</si>
  <si>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</si>
  <si>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</si>
  <si>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</si>
  <si>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</si>
  <si>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</si>
  <si>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</si>
  <si>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</si>
  <si>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</si>
  <si>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</si>
  <si>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</si>
  <si>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</si>
  <si>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</si>
  <si>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</si>
  <si>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</si>
  <si>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</si>
  <si>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</si>
  <si>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</si>
  <si>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</si>
  <si>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</si>
  <si>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</si>
  <si>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</si>
  <si>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</si>
  <si>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</si>
  <si>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</si>
  <si>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</si>
  <si>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</si>
  <si>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</si>
  <si>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</si>
  <si>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</si>
  <si>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</si>
  <si>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</si>
  <si>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Начальник слідчого управління</t>
  </si>
  <si>
    <t>МОВЧАН Г.В.</t>
  </si>
  <si>
    <t>Вільчинський В.С.</t>
  </si>
  <si>
    <t>за 4 місяці 2013 року</t>
  </si>
</sst>
</file>

<file path=xl/styles.xml><?xml version="1.0" encoding="utf-8"?>
<styleSheet xmlns="http://schemas.openxmlformats.org/spreadsheetml/2006/main">
  <numFmts count="6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8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b/>
      <sz val="12"/>
      <color indexed="12"/>
      <name val="Times New Roman Cyr"/>
      <family val="1"/>
    </font>
    <font>
      <b/>
      <sz val="12"/>
      <color indexed="17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i/>
      <sz val="10"/>
      <color indexed="12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i/>
      <sz val="10"/>
      <color indexed="60"/>
      <name val="Arial Cyr"/>
      <family val="2"/>
    </font>
    <font>
      <sz val="12"/>
      <name val="Courier New Cyr"/>
      <family val="3"/>
    </font>
    <font>
      <i/>
      <sz val="12"/>
      <name val="Times New Roman Cyr"/>
      <family val="1"/>
    </font>
    <font>
      <sz val="12"/>
      <name val="Arial Cyr"/>
      <family val="2"/>
    </font>
    <font>
      <sz val="12"/>
      <color indexed="10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sz val="12"/>
      <color indexed="17"/>
      <name val="Arial Cyr"/>
      <family val="2"/>
    </font>
    <font>
      <b/>
      <sz val="12"/>
      <name val="Times New Roman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 Cyr"/>
      <family val="0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Courier New Cyr"/>
      <family val="0"/>
    </font>
    <font>
      <b/>
      <sz val="10"/>
      <color indexed="11"/>
      <name val="Courier New Cyr"/>
      <family val="0"/>
    </font>
    <font>
      <b/>
      <sz val="10"/>
      <color indexed="12"/>
      <name val="Courier New Cyr"/>
      <family val="0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i/>
      <sz val="14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3" borderId="1" applyNumberFormat="0" applyAlignment="0" applyProtection="0"/>
    <xf numFmtId="0" fontId="56" fillId="2" borderId="2" applyNumberFormat="0" applyAlignment="0" applyProtection="0"/>
    <xf numFmtId="0" fontId="57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61" fillId="0" borderId="7" applyNumberFormat="0" applyFill="0" applyAlignment="0" applyProtection="0"/>
    <xf numFmtId="0" fontId="62" fillId="14" borderId="8" applyNumberFormat="0" applyAlignment="0" applyProtection="0"/>
    <xf numFmtId="0" fontId="63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16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>
      <alignment/>
    </xf>
    <xf numFmtId="0" fontId="6" fillId="14" borderId="0" xfId="59" applyFill="1">
      <alignment/>
      <protection/>
    </xf>
    <xf numFmtId="0" fontId="15" fillId="14" borderId="0" xfId="59" applyFont="1" applyFill="1" applyAlignment="1">
      <alignment horizontal="center"/>
      <protection/>
    </xf>
    <xf numFmtId="0" fontId="6" fillId="0" borderId="0" xfId="59">
      <alignment/>
      <protection/>
    </xf>
    <xf numFmtId="0" fontId="6" fillId="8" borderId="10" xfId="59" applyFill="1" applyBorder="1">
      <alignment/>
      <protection/>
    </xf>
    <xf numFmtId="0" fontId="6" fillId="8" borderId="11" xfId="59" applyFill="1" applyBorder="1">
      <alignment/>
      <protection/>
    </xf>
    <xf numFmtId="0" fontId="16" fillId="8" borderId="11" xfId="59" applyFont="1" applyFill="1" applyBorder="1" applyAlignment="1">
      <alignment horizontal="center"/>
      <protection/>
    </xf>
    <xf numFmtId="0" fontId="6" fillId="8" borderId="12" xfId="59" applyFill="1" applyBorder="1">
      <alignment/>
      <protection/>
    </xf>
    <xf numFmtId="0" fontId="9" fillId="14" borderId="0" xfId="59" applyFont="1" applyFill="1" applyAlignment="1">
      <alignment horizontal="center"/>
      <protection/>
    </xf>
    <xf numFmtId="3" fontId="17" fillId="2" borderId="13" xfId="59" applyNumberFormat="1" applyFont="1" applyFill="1" applyBorder="1">
      <alignment/>
      <protection/>
    </xf>
    <xf numFmtId="0" fontId="6" fillId="2" borderId="0" xfId="59" applyFill="1">
      <alignment/>
      <protection/>
    </xf>
    <xf numFmtId="3" fontId="6" fillId="2" borderId="14" xfId="59" applyNumberFormat="1" applyFont="1" applyFill="1" applyBorder="1" applyAlignment="1">
      <alignment horizontal="center"/>
      <protection/>
    </xf>
    <xf numFmtId="0" fontId="6" fillId="14" borderId="15" xfId="59" applyFill="1" applyBorder="1">
      <alignment/>
      <protection/>
    </xf>
    <xf numFmtId="0" fontId="18" fillId="14" borderId="15" xfId="59" applyFont="1" applyFill="1" applyBorder="1" applyAlignment="1">
      <alignment horizontal="center"/>
      <protection/>
    </xf>
    <xf numFmtId="0" fontId="17" fillId="2" borderId="16" xfId="59" applyFont="1" applyFill="1" applyBorder="1">
      <alignment/>
      <protection/>
    </xf>
    <xf numFmtId="0" fontId="6" fillId="2" borderId="15" xfId="59" applyFill="1" applyBorder="1">
      <alignment/>
      <protection/>
    </xf>
    <xf numFmtId="3" fontId="6" fillId="2" borderId="17" xfId="59" applyNumberFormat="1" applyFont="1" applyFill="1" applyBorder="1" applyAlignment="1">
      <alignment horizontal="center"/>
      <protection/>
    </xf>
    <xf numFmtId="0" fontId="19" fillId="2" borderId="0" xfId="59" applyFont="1" applyFill="1">
      <alignment/>
      <protection/>
    </xf>
    <xf numFmtId="0" fontId="21" fillId="2" borderId="0" xfId="59" applyFont="1" applyFill="1" applyAlignment="1">
      <alignment horizontal="center"/>
      <protection/>
    </xf>
    <xf numFmtId="0" fontId="17" fillId="2" borderId="13" xfId="59" applyFont="1" applyFill="1" applyBorder="1">
      <alignment/>
      <protection/>
    </xf>
    <xf numFmtId="0" fontId="19" fillId="2" borderId="0" xfId="59" applyFont="1" applyFill="1" applyAlignment="1">
      <alignment horizontal="left"/>
      <protection/>
    </xf>
    <xf numFmtId="0" fontId="22" fillId="2" borderId="0" xfId="59" applyFont="1" applyFill="1" applyAlignment="1" applyProtection="1">
      <alignment horizontal="center"/>
      <protection locked="0"/>
    </xf>
    <xf numFmtId="49" fontId="22" fillId="2" borderId="0" xfId="59" applyNumberFormat="1" applyFont="1" applyFill="1" applyAlignment="1" applyProtection="1">
      <alignment horizontal="center"/>
      <protection locked="0"/>
    </xf>
    <xf numFmtId="0" fontId="22" fillId="2" borderId="0" xfId="59" applyFont="1" applyFill="1">
      <alignment/>
      <protection/>
    </xf>
    <xf numFmtId="0" fontId="6" fillId="2" borderId="0" xfId="59" applyFill="1" applyProtection="1">
      <alignment/>
      <protection locked="0"/>
    </xf>
    <xf numFmtId="0" fontId="23" fillId="2" borderId="13" xfId="59" applyFont="1" applyFill="1" applyBorder="1">
      <alignment/>
      <protection/>
    </xf>
    <xf numFmtId="0" fontId="23" fillId="2" borderId="16" xfId="59" applyFont="1" applyFill="1" applyBorder="1">
      <alignment/>
      <protection/>
    </xf>
    <xf numFmtId="0" fontId="10" fillId="2" borderId="0" xfId="59" applyFont="1" applyFill="1">
      <alignment/>
      <protection/>
    </xf>
    <xf numFmtId="0" fontId="26" fillId="2" borderId="0" xfId="59" applyFont="1" applyFill="1">
      <alignment/>
      <protection/>
    </xf>
    <xf numFmtId="0" fontId="27" fillId="2" borderId="0" xfId="59" applyFont="1" applyFill="1">
      <alignment/>
      <protection/>
    </xf>
    <xf numFmtId="0" fontId="28" fillId="2" borderId="0" xfId="59" applyFont="1" applyFill="1" applyProtection="1">
      <alignment/>
      <protection locked="0"/>
    </xf>
    <xf numFmtId="0" fontId="29" fillId="2" borderId="0" xfId="59" applyFont="1" applyFill="1">
      <alignment/>
      <protection/>
    </xf>
    <xf numFmtId="0" fontId="30" fillId="2" borderId="0" xfId="59" applyFont="1" applyFill="1">
      <alignment/>
      <protection/>
    </xf>
    <xf numFmtId="0" fontId="6" fillId="2" borderId="15" xfId="59" applyFill="1" applyBorder="1" applyProtection="1">
      <alignment/>
      <protection locked="0"/>
    </xf>
    <xf numFmtId="0" fontId="28" fillId="2" borderId="15" xfId="59" applyFont="1" applyFill="1" applyBorder="1" applyProtection="1">
      <alignment/>
      <protection locked="0"/>
    </xf>
    <xf numFmtId="0" fontId="12" fillId="2" borderId="18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200" fontId="32" fillId="2" borderId="20" xfId="0" applyNumberFormat="1" applyFont="1" applyFill="1" applyBorder="1" applyAlignment="1" applyProtection="1">
      <alignment horizontal="center" vertical="center"/>
      <protection locked="0"/>
    </xf>
    <xf numFmtId="200" fontId="32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200" fontId="43" fillId="2" borderId="23" xfId="0" applyNumberFormat="1" applyFont="1" applyFill="1" applyBorder="1" applyAlignment="1" applyProtection="1">
      <alignment horizontal="center" vertical="center"/>
      <protection locked="0"/>
    </xf>
    <xf numFmtId="200" fontId="43" fillId="2" borderId="24" xfId="0" applyNumberFormat="1" applyFont="1" applyFill="1" applyBorder="1" applyAlignment="1" applyProtection="1">
      <alignment horizontal="center" vertical="center"/>
      <protection locked="0"/>
    </xf>
    <xf numFmtId="200" fontId="43" fillId="2" borderId="22" xfId="0" applyNumberFormat="1" applyFont="1" applyFill="1" applyBorder="1" applyAlignment="1" applyProtection="1">
      <alignment horizontal="center" vertical="center"/>
      <protection locked="0"/>
    </xf>
    <xf numFmtId="200" fontId="4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6" fillId="0" borderId="0" xfId="58" applyFont="1" applyProtection="1">
      <alignment/>
      <protection/>
    </xf>
    <xf numFmtId="0" fontId="34" fillId="2" borderId="0" xfId="0" applyFont="1" applyFill="1" applyAlignment="1" applyProtection="1">
      <alignment horizontal="center" vertical="top"/>
      <protection/>
    </xf>
    <xf numFmtId="0" fontId="20" fillId="2" borderId="0" xfId="59" applyFont="1" applyFill="1" applyAlignment="1" applyProtection="1">
      <alignment horizontal="left"/>
      <protection locked="0"/>
    </xf>
    <xf numFmtId="0" fontId="31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200" fontId="44" fillId="2" borderId="21" xfId="64" applyNumberFormat="1" applyFont="1" applyFill="1" applyBorder="1" applyAlignment="1">
      <alignment horizontal="right" vertical="center"/>
    </xf>
    <xf numFmtId="200" fontId="44" fillId="2" borderId="20" xfId="0" applyNumberFormat="1" applyFont="1" applyFill="1" applyBorder="1" applyAlignment="1" applyProtection="1">
      <alignment horizontal="center" vertical="center"/>
      <protection locked="0"/>
    </xf>
    <xf numFmtId="200" fontId="44" fillId="2" borderId="21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/>
      <protection/>
    </xf>
    <xf numFmtId="0" fontId="31" fillId="2" borderId="0" xfId="60" applyFont="1" applyFill="1" applyProtection="1">
      <alignment/>
      <protection locked="0"/>
    </xf>
    <xf numFmtId="0" fontId="31" fillId="2" borderId="0" xfId="0" applyFont="1" applyFill="1" applyAlignment="1" applyProtection="1">
      <alignment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31" fillId="17" borderId="0" xfId="0" applyFont="1" applyFill="1" applyAlignment="1" applyProtection="1">
      <alignment horizontal="center" vertical="center"/>
      <protection locked="0"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3" fontId="31" fillId="2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0" xfId="58" applyFont="1" applyAlignment="1" applyProtection="1">
      <alignment vertical="center"/>
      <protection locked="0"/>
    </xf>
    <xf numFmtId="3" fontId="19" fillId="2" borderId="22" xfId="0" applyNumberFormat="1" applyFont="1" applyFill="1" applyBorder="1" applyAlignment="1" applyProtection="1">
      <alignment horizontal="center" vertical="center"/>
      <protection locked="0"/>
    </xf>
    <xf numFmtId="3" fontId="42" fillId="2" borderId="26" xfId="0" applyNumberFormat="1" applyFont="1" applyFill="1" applyBorder="1" applyAlignment="1" applyProtection="1">
      <alignment horizontal="center" vertical="center"/>
      <protection locked="0"/>
    </xf>
    <xf numFmtId="3" fontId="33" fillId="2" borderId="20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 applyProtection="1">
      <alignment horizontal="center" vertical="center"/>
      <protection locked="0"/>
    </xf>
    <xf numFmtId="3" fontId="51" fillId="2" borderId="17" xfId="0" applyNumberFormat="1" applyFont="1" applyFill="1" applyBorder="1" applyAlignment="1" applyProtection="1">
      <alignment horizontal="center" vertical="center"/>
      <protection locked="0"/>
    </xf>
    <xf numFmtId="200" fontId="25" fillId="2" borderId="24" xfId="64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 applyProtection="1">
      <alignment horizontal="center" vertical="center"/>
      <protection locked="0"/>
    </xf>
    <xf numFmtId="3" fontId="51" fillId="2" borderId="26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>
      <alignment horizontal="center" vertical="center"/>
    </xf>
    <xf numFmtId="200" fontId="52" fillId="2" borderId="21" xfId="64" applyNumberFormat="1" applyFont="1" applyFill="1" applyBorder="1" applyAlignment="1">
      <alignment horizontal="right" vertical="center"/>
    </xf>
    <xf numFmtId="0" fontId="11" fillId="17" borderId="0" xfId="58" applyFont="1" applyFill="1" applyProtection="1">
      <alignment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31" fillId="2" borderId="28" xfId="0" applyNumberFormat="1" applyFont="1" applyFill="1" applyBorder="1" applyAlignment="1" applyProtection="1">
      <alignment horizontal="center" vertical="center"/>
      <protection locked="0"/>
    </xf>
    <xf numFmtId="3" fontId="31" fillId="2" borderId="29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36" fillId="2" borderId="26" xfId="0" applyFont="1" applyFill="1" applyBorder="1" applyAlignment="1" applyProtection="1">
      <alignment horizontal="center" vertical="center" wrapText="1"/>
      <protection/>
    </xf>
    <xf numFmtId="0" fontId="38" fillId="2" borderId="0" xfId="0" applyFont="1" applyFill="1" applyBorder="1" applyAlignment="1" applyProtection="1">
      <alignment/>
      <protection/>
    </xf>
    <xf numFmtId="0" fontId="46" fillId="2" borderId="0" xfId="0" applyFont="1" applyFill="1" applyBorder="1" applyAlignment="1" applyProtection="1">
      <alignment vertical="top" wrapText="1"/>
      <protection/>
    </xf>
    <xf numFmtId="0" fontId="38" fillId="2" borderId="0" xfId="0" applyFont="1" applyFill="1" applyBorder="1" applyAlignment="1" applyProtection="1">
      <alignment horizontal="center"/>
      <protection/>
    </xf>
    <xf numFmtId="0" fontId="48" fillId="2" borderId="18" xfId="0" applyFont="1" applyFill="1" applyBorder="1" applyAlignment="1" applyProtection="1">
      <alignment horizontal="center" vertical="center" textRotation="90"/>
      <protection/>
    </xf>
    <xf numFmtId="0" fontId="49" fillId="2" borderId="18" xfId="0" applyFont="1" applyFill="1" applyBorder="1" applyAlignment="1" applyProtection="1">
      <alignment horizontal="center" vertical="center" wrapText="1"/>
      <protection/>
    </xf>
    <xf numFmtId="0" fontId="33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2" fillId="2" borderId="0" xfId="0" applyFont="1" applyFill="1" applyBorder="1" applyAlignment="1" applyProtection="1">
      <alignment vertical="center" wrapText="1"/>
      <protection/>
    </xf>
    <xf numFmtId="0" fontId="52" fillId="2" borderId="0" xfId="0" applyFont="1" applyFill="1" applyBorder="1" applyAlignment="1" applyProtection="1">
      <alignment horizontal="left" vertical="center" wrapText="1"/>
      <protection/>
    </xf>
    <xf numFmtId="0" fontId="36" fillId="2" borderId="0" xfId="60" applyFont="1" applyFill="1" applyBorder="1" applyAlignment="1" applyProtection="1">
      <alignment vertical="center"/>
      <protection/>
    </xf>
    <xf numFmtId="0" fontId="38" fillId="2" borderId="0" xfId="60" applyFont="1" applyFill="1" applyBorder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8" fillId="2" borderId="31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72" fillId="2" borderId="15" xfId="0" applyFont="1" applyFill="1" applyBorder="1" applyAlignment="1" applyProtection="1">
      <alignment/>
      <protection/>
    </xf>
    <xf numFmtId="0" fontId="72" fillId="2" borderId="0" xfId="0" applyFont="1" applyFill="1" applyBorder="1" applyAlignment="1" applyProtection="1">
      <alignment/>
      <protection/>
    </xf>
    <xf numFmtId="0" fontId="38" fillId="2" borderId="0" xfId="60" applyFont="1" applyFill="1" applyBorder="1" applyAlignment="1" applyProtection="1">
      <alignment vertical="top"/>
      <protection/>
    </xf>
    <xf numFmtId="0" fontId="38" fillId="2" borderId="0" xfId="60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/>
    </xf>
    <xf numFmtId="0" fontId="37" fillId="2" borderId="0" xfId="60" applyFont="1" applyFill="1" applyBorder="1" applyAlignment="1" applyProtection="1">
      <alignment vertical="center"/>
      <protection/>
    </xf>
    <xf numFmtId="0" fontId="37" fillId="2" borderId="15" xfId="60" applyFont="1" applyFill="1" applyBorder="1" applyAlignment="1" applyProtection="1">
      <alignment vertical="center"/>
      <protection locked="0"/>
    </xf>
    <xf numFmtId="0" fontId="38" fillId="2" borderId="0" xfId="0" applyFont="1" applyFill="1" applyAlignment="1" applyProtection="1">
      <alignment/>
      <protection locked="0"/>
    </xf>
    <xf numFmtId="0" fontId="72" fillId="2" borderId="15" xfId="0" applyFont="1" applyFill="1" applyBorder="1" applyAlignment="1" applyProtection="1">
      <alignment/>
      <protection locked="0"/>
    </xf>
    <xf numFmtId="0" fontId="38" fillId="2" borderId="31" xfId="0" applyFont="1" applyFill="1" applyBorder="1" applyAlignment="1" applyProtection="1">
      <alignment/>
      <protection locked="0"/>
    </xf>
    <xf numFmtId="0" fontId="11" fillId="2" borderId="0" xfId="57" applyFill="1" applyProtection="1">
      <alignment/>
      <protection/>
    </xf>
    <xf numFmtId="0" fontId="11" fillId="0" borderId="0" xfId="57" applyProtection="1">
      <alignment/>
      <protection/>
    </xf>
    <xf numFmtId="0" fontId="32" fillId="2" borderId="15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80" fillId="2" borderId="26" xfId="57" applyFont="1" applyFill="1" applyBorder="1" applyAlignment="1" applyProtection="1">
      <alignment horizontal="center" vertical="center" wrapText="1"/>
      <protection/>
    </xf>
    <xf numFmtId="0" fontId="36" fillId="2" borderId="26" xfId="0" applyFont="1" applyFill="1" applyBorder="1" applyAlignment="1" applyProtection="1">
      <alignment horizontal="center" vertical="center"/>
      <protection/>
    </xf>
    <xf numFmtId="0" fontId="36" fillId="2" borderId="19" xfId="0" applyFont="1" applyFill="1" applyBorder="1" applyAlignment="1" applyProtection="1">
      <alignment horizontal="center" vertical="center"/>
      <protection/>
    </xf>
    <xf numFmtId="0" fontId="36" fillId="2" borderId="32" xfId="0" applyFont="1" applyFill="1" applyBorder="1" applyAlignment="1" applyProtection="1">
      <alignment vertical="center" wrapText="1"/>
      <protection/>
    </xf>
    <xf numFmtId="0" fontId="36" fillId="2" borderId="33" xfId="0" applyFont="1" applyFill="1" applyBorder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38" fillId="2" borderId="18" xfId="0" applyFont="1" applyFill="1" applyBorder="1" applyAlignment="1" applyProtection="1">
      <alignment horizontal="center" vertical="center" textRotation="90"/>
      <protection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center" vertical="center" wrapText="1"/>
      <protection/>
    </xf>
    <xf numFmtId="0" fontId="36" fillId="2" borderId="29" xfId="0" applyFont="1" applyFill="1" applyBorder="1" applyAlignment="1" applyProtection="1">
      <alignment horizontal="center" vertical="center"/>
      <protection/>
    </xf>
    <xf numFmtId="0" fontId="81" fillId="2" borderId="34" xfId="0" applyFont="1" applyFill="1" applyBorder="1" applyAlignment="1" applyProtection="1">
      <alignment horizontal="right" vertical="center"/>
      <protection locked="0"/>
    </xf>
    <xf numFmtId="0" fontId="81" fillId="2" borderId="29" xfId="0" applyFont="1" applyFill="1" applyBorder="1" applyAlignment="1" applyProtection="1">
      <alignment horizontal="right" vertical="center"/>
      <protection locked="0"/>
    </xf>
    <xf numFmtId="200" fontId="83" fillId="2" borderId="35" xfId="64" applyNumberFormat="1" applyFont="1" applyFill="1" applyBorder="1" applyAlignment="1" applyProtection="1">
      <alignment horizontal="right" vertical="center"/>
      <protection/>
    </xf>
    <xf numFmtId="0" fontId="36" fillId="2" borderId="30" xfId="0" applyFont="1" applyFill="1" applyBorder="1" applyAlignment="1" applyProtection="1">
      <alignment horizontal="center" vertical="center"/>
      <protection/>
    </xf>
    <xf numFmtId="0" fontId="81" fillId="2" borderId="31" xfId="0" applyFont="1" applyFill="1" applyBorder="1" applyAlignment="1" applyProtection="1">
      <alignment horizontal="right" vertical="center"/>
      <protection locked="0"/>
    </xf>
    <xf numFmtId="0" fontId="81" fillId="2" borderId="30" xfId="0" applyFont="1" applyFill="1" applyBorder="1" applyAlignment="1" applyProtection="1">
      <alignment horizontal="right" vertical="center"/>
      <protection locked="0"/>
    </xf>
    <xf numFmtId="200" fontId="83" fillId="2" borderId="36" xfId="64" applyNumberFormat="1" applyFont="1" applyFill="1" applyBorder="1" applyAlignment="1" applyProtection="1">
      <alignment horizontal="right" vertical="center"/>
      <protection/>
    </xf>
    <xf numFmtId="1" fontId="81" fillId="2" borderId="31" xfId="0" applyNumberFormat="1" applyFont="1" applyFill="1" applyBorder="1" applyAlignment="1" applyProtection="1">
      <alignment horizontal="right" vertical="center"/>
      <protection locked="0"/>
    </xf>
    <xf numFmtId="1" fontId="81" fillId="2" borderId="30" xfId="0" applyNumberFormat="1" applyFont="1" applyFill="1" applyBorder="1" applyAlignment="1" applyProtection="1">
      <alignment horizontal="right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/>
    </xf>
    <xf numFmtId="0" fontId="81" fillId="2" borderId="37" xfId="0" applyFont="1" applyFill="1" applyBorder="1" applyAlignment="1" applyProtection="1">
      <alignment horizontal="right" vertical="center"/>
      <protection locked="0"/>
    </xf>
    <xf numFmtId="0" fontId="81" fillId="2" borderId="28" xfId="0" applyFont="1" applyFill="1" applyBorder="1" applyAlignment="1" applyProtection="1">
      <alignment horizontal="right" vertical="center"/>
      <protection locked="0"/>
    </xf>
    <xf numFmtId="200" fontId="83" fillId="2" borderId="38" xfId="64" applyNumberFormat="1" applyFont="1" applyFill="1" applyBorder="1" applyAlignment="1" applyProtection="1">
      <alignment horizontal="right" vertical="center"/>
      <protection/>
    </xf>
    <xf numFmtId="200" fontId="83" fillId="2" borderId="29" xfId="64" applyNumberFormat="1" applyFont="1" applyFill="1" applyBorder="1" applyAlignment="1" applyProtection="1">
      <alignment horizontal="right" vertical="center"/>
      <protection/>
    </xf>
    <xf numFmtId="200" fontId="83" fillId="2" borderId="30" xfId="64" applyNumberFormat="1" applyFont="1" applyFill="1" applyBorder="1" applyAlignment="1" applyProtection="1">
      <alignment horizontal="right" vertical="center"/>
      <protection/>
    </xf>
    <xf numFmtId="200" fontId="83" fillId="2" borderId="28" xfId="64" applyNumberFormat="1" applyFont="1" applyFill="1" applyBorder="1" applyAlignment="1" applyProtection="1">
      <alignment horizontal="right" vertical="center"/>
      <protection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200" fontId="83" fillId="2" borderId="30" xfId="0" applyNumberFormat="1" applyFont="1" applyFill="1" applyBorder="1" applyAlignment="1" applyProtection="1">
      <alignment horizontal="right" vertical="center"/>
      <protection/>
    </xf>
    <xf numFmtId="200" fontId="43" fillId="2" borderId="39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0" applyNumberFormat="1" applyFont="1" applyFill="1" applyBorder="1" applyAlignment="1" applyProtection="1">
      <alignment horizontal="center" vertical="center"/>
      <protection locked="0"/>
    </xf>
    <xf numFmtId="3" fontId="19" fillId="2" borderId="39" xfId="0" applyNumberFormat="1" applyFont="1" applyFill="1" applyBorder="1" applyAlignment="1" applyProtection="1">
      <alignment horizontal="center" vertical="center"/>
      <protection locked="0"/>
    </xf>
    <xf numFmtId="3" fontId="42" fillId="2" borderId="41" xfId="0" applyNumberFormat="1" applyFont="1" applyFill="1" applyBorder="1" applyAlignment="1" applyProtection="1">
      <alignment horizontal="center" vertical="center"/>
      <protection locked="0"/>
    </xf>
    <xf numFmtId="200" fontId="43" fillId="2" borderId="40" xfId="64" applyNumberFormat="1" applyFont="1" applyFill="1" applyBorder="1" applyAlignment="1">
      <alignment horizontal="right" vertical="center"/>
    </xf>
    <xf numFmtId="200" fontId="43" fillId="2" borderId="25" xfId="64" applyNumberFormat="1" applyFont="1" applyFill="1" applyBorder="1" applyAlignment="1">
      <alignment horizontal="right" vertical="center"/>
    </xf>
    <xf numFmtId="3" fontId="33" fillId="2" borderId="27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0" fontId="42" fillId="2" borderId="25" xfId="0" applyFont="1" applyFill="1" applyBorder="1" applyAlignment="1" applyProtection="1">
      <alignment horizontal="center" vertical="center"/>
      <protection locked="0"/>
    </xf>
    <xf numFmtId="0" fontId="84" fillId="2" borderId="18" xfId="0" applyFont="1" applyFill="1" applyBorder="1" applyAlignment="1" applyProtection="1">
      <alignment horizontal="center" vertical="center"/>
      <protection/>
    </xf>
    <xf numFmtId="0" fontId="84" fillId="2" borderId="29" xfId="0" applyFont="1" applyFill="1" applyBorder="1" applyAlignment="1" applyProtection="1">
      <alignment horizontal="center" vertical="center"/>
      <protection/>
    </xf>
    <xf numFmtId="0" fontId="84" fillId="2" borderId="30" xfId="0" applyFont="1" applyFill="1" applyBorder="1" applyAlignment="1" applyProtection="1">
      <alignment horizontal="center" vertical="center"/>
      <protection/>
    </xf>
    <xf numFmtId="0" fontId="84" fillId="2" borderId="42" xfId="0" applyFont="1" applyFill="1" applyBorder="1" applyAlignment="1" applyProtection="1">
      <alignment horizontal="center" vertical="center"/>
      <protection/>
    </xf>
    <xf numFmtId="0" fontId="84" fillId="2" borderId="43" xfId="0" applyFont="1" applyFill="1" applyBorder="1" applyAlignment="1" applyProtection="1">
      <alignment horizontal="center" vertical="center"/>
      <protection/>
    </xf>
    <xf numFmtId="0" fontId="12" fillId="2" borderId="44" xfId="0" applyFont="1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2" borderId="46" xfId="0" applyFill="1" applyBorder="1" applyAlignment="1" applyProtection="1">
      <alignment/>
      <protection/>
    </xf>
    <xf numFmtId="0" fontId="12" fillId="2" borderId="13" xfId="0" applyFont="1" applyFill="1" applyBorder="1" applyAlignment="1" applyProtection="1">
      <alignment/>
      <protection/>
    </xf>
    <xf numFmtId="0" fontId="12" fillId="2" borderId="47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47" xfId="0" applyFill="1" applyBorder="1" applyAlignment="1" applyProtection="1">
      <alignment/>
      <protection/>
    </xf>
    <xf numFmtId="3" fontId="33" fillId="2" borderId="21" xfId="0" applyNumberFormat="1" applyFont="1" applyFill="1" applyBorder="1" applyAlignment="1">
      <alignment horizontal="center" vertical="center"/>
    </xf>
    <xf numFmtId="3" fontId="31" fillId="2" borderId="27" xfId="0" applyNumberFormat="1" applyFont="1" applyFill="1" applyBorder="1" applyAlignment="1">
      <alignment horizontal="center" vertical="center"/>
    </xf>
    <xf numFmtId="0" fontId="85" fillId="2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Border="1" applyAlignment="1" applyProtection="1">
      <alignment horizontal="center" vertical="top" wrapText="1"/>
      <protection/>
    </xf>
    <xf numFmtId="0" fontId="36" fillId="2" borderId="22" xfId="0" applyFont="1" applyFill="1" applyBorder="1" applyAlignment="1" applyProtection="1">
      <alignment horizontal="left" vertical="center" wrapText="1"/>
      <protection/>
    </xf>
    <xf numFmtId="0" fontId="36" fillId="2" borderId="26" xfId="0" applyFont="1" applyFill="1" applyBorder="1" applyAlignment="1" applyProtection="1">
      <alignment horizontal="left" vertical="center" wrapText="1"/>
      <protection/>
    </xf>
    <xf numFmtId="0" fontId="38" fillId="2" borderId="0" xfId="0" applyFont="1" applyFill="1" applyBorder="1" applyAlignment="1" applyProtection="1">
      <alignment horizontal="center" vertical="top"/>
      <protection/>
    </xf>
    <xf numFmtId="0" fontId="36" fillId="2" borderId="39" xfId="0" applyFont="1" applyFill="1" applyBorder="1" applyAlignment="1" applyProtection="1">
      <alignment horizontal="left" vertical="center" wrapText="1"/>
      <protection/>
    </xf>
    <xf numFmtId="0" fontId="36" fillId="2" borderId="41" xfId="0" applyFont="1" applyFill="1" applyBorder="1" applyAlignment="1" applyProtection="1">
      <alignment horizontal="left" vertical="center" wrapText="1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0" fontId="45" fillId="2" borderId="0" xfId="0" applyFont="1" applyFill="1" applyBorder="1" applyAlignment="1" applyProtection="1">
      <alignment horizontal="center" vertical="center"/>
      <protection locked="0"/>
    </xf>
    <xf numFmtId="0" fontId="49" fillId="2" borderId="22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36" fillId="2" borderId="22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6" fillId="2" borderId="50" xfId="0" applyFont="1" applyFill="1" applyBorder="1" applyAlignment="1" applyProtection="1">
      <alignment horizontal="left" vertical="center" wrapText="1"/>
      <protection/>
    </xf>
    <xf numFmtId="0" fontId="36" fillId="2" borderId="46" xfId="0" applyFont="1" applyFill="1" applyBorder="1" applyAlignment="1" applyProtection="1">
      <alignment horizontal="left" vertical="center" wrapText="1"/>
      <protection/>
    </xf>
    <xf numFmtId="0" fontId="36" fillId="2" borderId="51" xfId="0" applyFont="1" applyFill="1" applyBorder="1" applyAlignment="1" applyProtection="1">
      <alignment horizontal="left" vertical="center" wrapText="1"/>
      <protection/>
    </xf>
    <xf numFmtId="0" fontId="36" fillId="2" borderId="52" xfId="0" applyFont="1" applyFill="1" applyBorder="1" applyAlignment="1" applyProtection="1">
      <alignment horizontal="left" vertical="center" wrapText="1"/>
      <protection/>
    </xf>
    <xf numFmtId="0" fontId="36" fillId="2" borderId="53" xfId="0" applyFont="1" applyFill="1" applyBorder="1" applyAlignment="1" applyProtection="1">
      <alignment horizontal="left" vertical="center" wrapText="1"/>
      <protection/>
    </xf>
    <xf numFmtId="0" fontId="36" fillId="2" borderId="54" xfId="0" applyFont="1" applyFill="1" applyBorder="1" applyAlignment="1" applyProtection="1">
      <alignment horizontal="left" vertical="center" wrapText="1"/>
      <protection/>
    </xf>
    <xf numFmtId="0" fontId="36" fillId="2" borderId="55" xfId="0" applyFont="1" applyFill="1" applyBorder="1" applyAlignment="1" applyProtection="1">
      <alignment horizontal="left" vertical="center" wrapText="1"/>
      <protection/>
    </xf>
    <xf numFmtId="0" fontId="36" fillId="2" borderId="32" xfId="0" applyFont="1" applyFill="1" applyBorder="1" applyAlignment="1" applyProtection="1">
      <alignment horizontal="left" vertical="center" wrapText="1"/>
      <protection/>
    </xf>
    <xf numFmtId="0" fontId="36" fillId="2" borderId="31" xfId="0" applyFont="1" applyFill="1" applyBorder="1" applyAlignment="1" applyProtection="1">
      <alignment horizontal="left" vertical="center" wrapText="1"/>
      <protection/>
    </xf>
    <xf numFmtId="204" fontId="47" fillId="2" borderId="10" xfId="0" applyNumberFormat="1" applyFont="1" applyFill="1" applyBorder="1" applyAlignment="1" applyProtection="1">
      <alignment horizontal="center" vertical="top" wrapText="1"/>
      <protection/>
    </xf>
    <xf numFmtId="204" fontId="47" fillId="2" borderId="11" xfId="0" applyNumberFormat="1" applyFont="1" applyFill="1" applyBorder="1" applyAlignment="1" applyProtection="1">
      <alignment horizontal="center" vertical="top" wrapText="1"/>
      <protection/>
    </xf>
    <xf numFmtId="0" fontId="38" fillId="2" borderId="0" xfId="0" applyFont="1" applyFill="1" applyAlignment="1" applyProtection="1">
      <alignment horizontal="left" vertical="center"/>
      <protection locked="0"/>
    </xf>
    <xf numFmtId="0" fontId="38" fillId="2" borderId="45" xfId="60" applyFont="1" applyFill="1" applyBorder="1" applyAlignment="1" applyProtection="1">
      <alignment horizontal="center" vertical="top"/>
      <protection/>
    </xf>
    <xf numFmtId="0" fontId="44" fillId="2" borderId="15" xfId="60" applyFont="1" applyFill="1" applyBorder="1" applyAlignment="1" applyProtection="1">
      <alignment horizontal="center" vertical="center"/>
      <protection locked="0"/>
    </xf>
    <xf numFmtId="0" fontId="82" fillId="2" borderId="16" xfId="0" applyFont="1" applyFill="1" applyBorder="1" applyAlignment="1" applyProtection="1">
      <alignment horizontal="center" vertical="center"/>
      <protection/>
    </xf>
    <xf numFmtId="0" fontId="82" fillId="2" borderId="15" xfId="0" applyFont="1" applyFill="1" applyBorder="1" applyAlignment="1" applyProtection="1">
      <alignment horizontal="center" vertical="center"/>
      <protection/>
    </xf>
    <xf numFmtId="0" fontId="82" fillId="2" borderId="47" xfId="0" applyFont="1" applyFill="1" applyBorder="1" applyAlignment="1" applyProtection="1">
      <alignment horizontal="center" vertical="center"/>
      <protection/>
    </xf>
    <xf numFmtId="0" fontId="38" fillId="2" borderId="13" xfId="57" applyFont="1" applyFill="1" applyBorder="1" applyAlignment="1" applyProtection="1">
      <alignment horizontal="center" vertical="top" wrapText="1"/>
      <protection locked="0"/>
    </xf>
    <xf numFmtId="0" fontId="38" fillId="2" borderId="0" xfId="57" applyFont="1" applyFill="1" applyBorder="1" applyAlignment="1" applyProtection="1">
      <alignment horizontal="center" vertical="top" wrapText="1"/>
      <protection locked="0"/>
    </xf>
    <xf numFmtId="0" fontId="80" fillId="2" borderId="26" xfId="57" applyFont="1" applyFill="1" applyBorder="1" applyAlignment="1" applyProtection="1">
      <alignment horizontal="left" vertical="center" wrapText="1"/>
      <protection/>
    </xf>
    <xf numFmtId="0" fontId="36" fillId="2" borderId="13" xfId="0" applyFont="1" applyFill="1" applyBorder="1" applyAlignment="1" applyProtection="1">
      <alignment horizontal="center" vertical="center"/>
      <protection/>
    </xf>
    <xf numFmtId="0" fontId="36" fillId="2" borderId="0" xfId="0" applyFont="1" applyFill="1" applyBorder="1" applyAlignment="1" applyProtection="1">
      <alignment horizontal="center" vertical="center"/>
      <protection/>
    </xf>
    <xf numFmtId="0" fontId="78" fillId="2" borderId="0" xfId="57" applyFont="1" applyFill="1" applyAlignment="1" applyProtection="1">
      <alignment horizontal="center"/>
      <protection locked="0"/>
    </xf>
    <xf numFmtId="0" fontId="79" fillId="2" borderId="26" xfId="57" applyFont="1" applyFill="1" applyBorder="1" applyAlignment="1" applyProtection="1">
      <alignment horizontal="center" vertical="center"/>
      <protection/>
    </xf>
    <xf numFmtId="0" fontId="36" fillId="2" borderId="13" xfId="57" applyFont="1" applyFill="1" applyBorder="1" applyAlignment="1" applyProtection="1">
      <alignment horizontal="center" vertical="center" wrapText="1"/>
      <protection/>
    </xf>
    <xf numFmtId="0" fontId="36" fillId="2" borderId="0" xfId="57" applyFont="1" applyFill="1" applyBorder="1" applyAlignment="1" applyProtection="1">
      <alignment horizontal="center" vertical="center" wrapText="1"/>
      <protection/>
    </xf>
    <xf numFmtId="0" fontId="81" fillId="2" borderId="13" xfId="0" applyFont="1" applyFill="1" applyBorder="1" applyAlignment="1" applyProtection="1">
      <alignment horizontal="center" vertical="center"/>
      <protection/>
    </xf>
    <xf numFmtId="0" fontId="81" fillId="2" borderId="0" xfId="0" applyFont="1" applyFill="1" applyBorder="1" applyAlignment="1" applyProtection="1">
      <alignment horizontal="center" vertical="center"/>
      <protection/>
    </xf>
    <xf numFmtId="0" fontId="76" fillId="2" borderId="0" xfId="0" applyFont="1" applyFill="1" applyAlignment="1" applyProtection="1">
      <alignment horizontal="center" vertical="center"/>
      <protection/>
    </xf>
    <xf numFmtId="0" fontId="77" fillId="2" borderId="0" xfId="57" applyFont="1" applyFill="1" applyAlignment="1" applyProtection="1">
      <alignment horizontal="center" vertical="center"/>
      <protection/>
    </xf>
    <xf numFmtId="0" fontId="40" fillId="2" borderId="56" xfId="0" applyFont="1" applyFill="1" applyBorder="1" applyAlignment="1">
      <alignment horizontal="center" vertical="center"/>
    </xf>
    <xf numFmtId="0" fontId="40" fillId="2" borderId="57" xfId="0" applyFont="1" applyFill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/>
    </xf>
    <xf numFmtId="0" fontId="39" fillId="2" borderId="51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41" fillId="2" borderId="51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horizontal="center" vertical="top"/>
    </xf>
    <xf numFmtId="0" fontId="41" fillId="2" borderId="59" xfId="0" applyFont="1" applyFill="1" applyBorder="1" applyAlignment="1">
      <alignment horizontal="center" vertical="top"/>
    </xf>
    <xf numFmtId="0" fontId="41" fillId="2" borderId="51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40" fillId="2" borderId="51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59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39" fillId="2" borderId="53" xfId="0" applyFont="1" applyFill="1" applyBorder="1" applyAlignment="1">
      <alignment horizontal="center" vertical="center"/>
    </xf>
    <xf numFmtId="0" fontId="39" fillId="2" borderId="60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textRotation="90"/>
    </xf>
    <xf numFmtId="0" fontId="24" fillId="2" borderId="64" xfId="0" applyFont="1" applyFill="1" applyBorder="1" applyAlignment="1">
      <alignment horizontal="center" vertical="center" textRotation="90"/>
    </xf>
    <xf numFmtId="0" fontId="24" fillId="2" borderId="63" xfId="0" applyFont="1" applyFill="1" applyBorder="1" applyAlignment="1">
      <alignment horizontal="center" vertical="center" textRotation="90"/>
    </xf>
    <xf numFmtId="0" fontId="36" fillId="2" borderId="22" xfId="0" applyFont="1" applyFill="1" applyBorder="1" applyAlignment="1" applyProtection="1">
      <alignment horizontal="left" vertical="center"/>
      <protection/>
    </xf>
    <xf numFmtId="0" fontId="36" fillId="2" borderId="2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2" borderId="31" xfId="0" applyFont="1" applyFill="1" applyBorder="1" applyAlignment="1" applyProtection="1">
      <alignment horizontal="left" vertical="center"/>
      <protection/>
    </xf>
    <xf numFmtId="0" fontId="36" fillId="2" borderId="36" xfId="0" applyFont="1" applyFill="1" applyBorder="1" applyAlignment="1" applyProtection="1">
      <alignment horizontal="left" vertical="center"/>
      <protection/>
    </xf>
    <xf numFmtId="0" fontId="36" fillId="2" borderId="25" xfId="0" applyFont="1" applyFill="1" applyBorder="1" applyAlignment="1" applyProtection="1">
      <alignment horizontal="left" vertical="center" wrapText="1"/>
      <protection/>
    </xf>
    <xf numFmtId="0" fontId="38" fillId="0" borderId="26" xfId="0" applyFont="1" applyBorder="1" applyAlignment="1" applyProtection="1">
      <alignment horizontal="left"/>
      <protection/>
    </xf>
    <xf numFmtId="0" fontId="38" fillId="0" borderId="25" xfId="0" applyFont="1" applyBorder="1" applyAlignment="1" applyProtection="1">
      <alignment horizontal="left"/>
      <protection/>
    </xf>
    <xf numFmtId="0" fontId="36" fillId="2" borderId="19" xfId="0" applyFont="1" applyFill="1" applyBorder="1" applyAlignment="1" applyProtection="1">
      <alignment horizontal="left" vertical="center" wrapText="1"/>
      <protection/>
    </xf>
    <xf numFmtId="0" fontId="36" fillId="2" borderId="19" xfId="0" applyFont="1" applyFill="1" applyBorder="1" applyAlignment="1" applyProtection="1">
      <alignment horizontal="center" vertical="center" wrapText="1"/>
      <protection/>
    </xf>
    <xf numFmtId="0" fontId="36" fillId="2" borderId="31" xfId="0" applyFont="1" applyFill="1" applyBorder="1" applyAlignment="1" applyProtection="1">
      <alignment horizontal="center" vertical="center" wrapText="1"/>
      <protection/>
    </xf>
    <xf numFmtId="0" fontId="36" fillId="2" borderId="65" xfId="0" applyFont="1" applyFill="1" applyBorder="1" applyAlignment="1" applyProtection="1">
      <alignment horizontal="center" vertical="center" wrapText="1"/>
      <protection/>
    </xf>
    <xf numFmtId="0" fontId="36" fillId="2" borderId="49" xfId="0" applyFont="1" applyFill="1" applyBorder="1" applyAlignment="1" applyProtection="1">
      <alignment horizontal="center" vertical="center" wrapText="1"/>
      <protection/>
    </xf>
    <xf numFmtId="0" fontId="36" fillId="2" borderId="37" xfId="0" applyFont="1" applyFill="1" applyBorder="1" applyAlignment="1" applyProtection="1">
      <alignment horizontal="center" vertical="center" wrapText="1"/>
      <protection/>
    </xf>
    <xf numFmtId="0" fontId="36" fillId="2" borderId="66" xfId="0" applyFont="1" applyFill="1" applyBorder="1" applyAlignment="1" applyProtection="1">
      <alignment horizontal="center" vertical="center" wrapText="1"/>
      <protection/>
    </xf>
    <xf numFmtId="0" fontId="36" fillId="2" borderId="22" xfId="0" applyFont="1" applyFill="1" applyBorder="1" applyAlignment="1" applyProtection="1">
      <alignment horizontal="center" vertical="center" textRotation="90"/>
      <protection/>
    </xf>
    <xf numFmtId="0" fontId="37" fillId="2" borderId="26" xfId="0" applyFont="1" applyFill="1" applyBorder="1" applyAlignment="1" applyProtection="1">
      <alignment horizontal="left" vertical="center"/>
      <protection/>
    </xf>
    <xf numFmtId="0" fontId="37" fillId="2" borderId="25" xfId="0" applyFont="1" applyFill="1" applyBorder="1" applyAlignment="1" applyProtection="1">
      <alignment horizontal="left" vertical="center"/>
      <protection/>
    </xf>
    <xf numFmtId="0" fontId="36" fillId="2" borderId="18" xfId="0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 applyProtection="1">
      <alignment horizontal="center" vertical="center"/>
      <protection/>
    </xf>
    <xf numFmtId="0" fontId="36" fillId="2" borderId="48" xfId="0" applyFont="1" applyFill="1" applyBorder="1" applyAlignment="1" applyProtection="1">
      <alignment horizontal="left" vertical="center"/>
      <protection/>
    </xf>
    <xf numFmtId="0" fontId="36" fillId="2" borderId="34" xfId="0" applyFont="1" applyFill="1" applyBorder="1" applyAlignment="1" applyProtection="1">
      <alignment horizontal="left" vertical="center"/>
      <protection/>
    </xf>
    <xf numFmtId="0" fontId="36" fillId="2" borderId="35" xfId="0" applyFont="1" applyFill="1" applyBorder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34" fillId="2" borderId="0" xfId="0" applyFont="1" applyFill="1" applyAlignment="1" applyProtection="1">
      <alignment horizontal="center" vertical="center"/>
      <protection/>
    </xf>
    <xf numFmtId="0" fontId="35" fillId="2" borderId="0" xfId="0" applyFont="1" applyFill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Інформація" xfId="58"/>
    <cellStyle name="Обычный_Помилки" xfId="59"/>
    <cellStyle name="Обычный_Функции" xfId="60"/>
    <cellStyle name="Followed Hyperlink" xfId="61"/>
    <cellStyle name="Плохой" xfId="62"/>
    <cellStyle name="Пояснение" xfId="63"/>
    <cellStyle name="Percent" xfId="64"/>
    <cellStyle name="Связанная ячейка" xfId="65"/>
    <cellStyle name="Текст предупреждения" xfId="66"/>
    <cellStyle name="Тысячи [0]_Функции" xfId="67"/>
    <cellStyle name="Тысячи_MS Регистрация продаж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3"/>
  <sheetViews>
    <sheetView showZeros="0" tabSelected="1" workbookViewId="0" topLeftCell="A1">
      <selection activeCell="D40" sqref="D40:F40"/>
    </sheetView>
  </sheetViews>
  <sheetFormatPr defaultColWidth="9.00390625" defaultRowHeight="12.75"/>
  <cols>
    <col min="1" max="1" width="12.00390625" style="49" customWidth="1"/>
    <col min="2" max="2" width="11.625" style="49" customWidth="1"/>
    <col min="3" max="3" width="28.625" style="49" customWidth="1"/>
    <col min="4" max="4" width="21.375" style="49" customWidth="1"/>
    <col min="5" max="5" width="3.125" style="49" customWidth="1"/>
    <col min="6" max="6" width="15.00390625" style="49" customWidth="1"/>
    <col min="7" max="9" width="9.00390625" style="49" customWidth="1"/>
    <col min="10" max="10" width="10.125" style="49" bestFit="1" customWidth="1"/>
    <col min="11" max="16" width="9.00390625" style="49" customWidth="1"/>
    <col min="17" max="17" width="38.125" style="49" bestFit="1" customWidth="1"/>
    <col min="18" max="16384" width="9.00390625" style="49" customWidth="1"/>
  </cols>
  <sheetData>
    <row r="1" spans="1:22" ht="17.25" customHeight="1">
      <c r="A1" s="92"/>
      <c r="B1" s="194"/>
      <c r="C1" s="194"/>
      <c r="D1" s="194"/>
      <c r="E1" s="191"/>
      <c r="F1" s="191"/>
      <c r="G1" s="105"/>
      <c r="H1" s="63">
        <v>2013</v>
      </c>
      <c r="J1" s="83" t="s">
        <v>111</v>
      </c>
      <c r="P1" s="65"/>
      <c r="Q1" s="185" t="s">
        <v>152</v>
      </c>
      <c r="R1" s="68"/>
      <c r="S1" s="69"/>
      <c r="T1" s="72" t="s">
        <v>32</v>
      </c>
      <c r="U1" s="69"/>
      <c r="V1" s="69"/>
    </row>
    <row r="2" spans="1:22" ht="19.5" thickBot="1">
      <c r="A2" s="97" t="s">
        <v>44</v>
      </c>
      <c r="B2" s="198"/>
      <c r="C2" s="198"/>
      <c r="D2" s="198"/>
      <c r="E2" s="93"/>
      <c r="F2" s="94"/>
      <c r="G2" s="106"/>
      <c r="H2" s="66"/>
      <c r="P2" s="65"/>
      <c r="Q2" s="185" t="s">
        <v>153</v>
      </c>
      <c r="R2" s="68"/>
      <c r="S2" s="69"/>
      <c r="T2" s="72" t="s">
        <v>1</v>
      </c>
      <c r="U2" s="69"/>
      <c r="V2" s="69"/>
    </row>
    <row r="3" spans="1:22" ht="36" customHeight="1" thickBot="1">
      <c r="A3" s="213"/>
      <c r="B3" s="214"/>
      <c r="C3" s="214"/>
      <c r="D3" s="214"/>
      <c r="E3" s="95" t="s">
        <v>7</v>
      </c>
      <c r="F3" s="96"/>
      <c r="G3" s="107"/>
      <c r="H3" s="66"/>
      <c r="P3" s="65"/>
      <c r="Q3" s="185" t="s">
        <v>154</v>
      </c>
      <c r="R3" s="68"/>
      <c r="S3" s="69"/>
      <c r="T3" s="72" t="s">
        <v>2</v>
      </c>
      <c r="U3" s="69"/>
      <c r="V3" s="69"/>
    </row>
    <row r="4" spans="1:22" ht="16.5" thickBot="1">
      <c r="A4" s="197" t="s">
        <v>8</v>
      </c>
      <c r="B4" s="197"/>
      <c r="C4" s="197"/>
      <c r="D4" s="197"/>
      <c r="E4" s="170" t="s">
        <v>9</v>
      </c>
      <c r="F4" s="170">
        <v>1</v>
      </c>
      <c r="G4" s="108"/>
      <c r="H4" s="66"/>
      <c r="P4" s="65"/>
      <c r="Q4" s="185" t="s">
        <v>155</v>
      </c>
      <c r="R4" s="68"/>
      <c r="S4" s="69"/>
      <c r="T4" s="72" t="s">
        <v>3</v>
      </c>
      <c r="U4" s="69"/>
      <c r="V4" s="69"/>
    </row>
    <row r="5" spans="1:22" ht="19.5" customHeight="1">
      <c r="A5" s="195" t="s">
        <v>38</v>
      </c>
      <c r="B5" s="196"/>
      <c r="C5" s="196"/>
      <c r="D5" s="196"/>
      <c r="E5" s="171">
        <v>1</v>
      </c>
      <c r="F5" s="89">
        <v>23</v>
      </c>
      <c r="G5" s="109"/>
      <c r="H5" s="66"/>
      <c r="J5" s="66"/>
      <c r="K5" s="66"/>
      <c r="L5" s="66"/>
      <c r="M5" s="66"/>
      <c r="P5" s="65"/>
      <c r="Q5" s="185" t="s">
        <v>156</v>
      </c>
      <c r="R5" s="68"/>
      <c r="S5" s="69"/>
      <c r="T5" s="72" t="s">
        <v>4</v>
      </c>
      <c r="U5" s="69"/>
      <c r="V5" s="69"/>
    </row>
    <row r="6" spans="1:22" ht="19.5" customHeight="1">
      <c r="A6" s="192" t="s">
        <v>39</v>
      </c>
      <c r="B6" s="193"/>
      <c r="C6" s="193"/>
      <c r="D6" s="193"/>
      <c r="E6" s="172">
        <v>2</v>
      </c>
      <c r="F6" s="90">
        <v>181</v>
      </c>
      <c r="G6" s="109"/>
      <c r="H6" s="66"/>
      <c r="P6" s="65"/>
      <c r="Q6" s="185" t="s">
        <v>157</v>
      </c>
      <c r="R6" s="68"/>
      <c r="S6" s="69"/>
      <c r="T6" s="72" t="s">
        <v>17</v>
      </c>
      <c r="U6" s="69"/>
      <c r="V6" s="69"/>
    </row>
    <row r="7" spans="1:22" ht="19.5" customHeight="1">
      <c r="A7" s="199" t="s">
        <v>40</v>
      </c>
      <c r="B7" s="200"/>
      <c r="C7" s="200"/>
      <c r="D7" s="200"/>
      <c r="E7" s="173">
        <v>3</v>
      </c>
      <c r="F7" s="90">
        <v>124</v>
      </c>
      <c r="G7" s="109"/>
      <c r="H7" s="66"/>
      <c r="P7" s="65"/>
      <c r="Q7" s="185" t="s">
        <v>158</v>
      </c>
      <c r="R7" s="68"/>
      <c r="S7" s="69"/>
      <c r="T7" s="72" t="s">
        <v>36</v>
      </c>
      <c r="U7" s="69"/>
      <c r="V7" s="69"/>
    </row>
    <row r="8" spans="1:22" ht="19.5" customHeight="1">
      <c r="A8" s="64" t="s">
        <v>43</v>
      </c>
      <c r="B8" s="193" t="s">
        <v>129</v>
      </c>
      <c r="C8" s="193"/>
      <c r="D8" s="193"/>
      <c r="E8" s="172">
        <v>4</v>
      </c>
      <c r="F8" s="90"/>
      <c r="G8" s="109"/>
      <c r="H8" s="66"/>
      <c r="P8" s="65"/>
      <c r="Q8" s="185" t="s">
        <v>159</v>
      </c>
      <c r="R8" s="68"/>
      <c r="S8" s="69"/>
      <c r="T8" s="72" t="s">
        <v>5</v>
      </c>
      <c r="U8" s="69"/>
      <c r="V8" s="69"/>
    </row>
    <row r="9" spans="1:22" ht="19.5" customHeight="1">
      <c r="A9" s="201" t="s">
        <v>108</v>
      </c>
      <c r="B9" s="193" t="s">
        <v>42</v>
      </c>
      <c r="C9" s="193"/>
      <c r="D9" s="193"/>
      <c r="E9" s="173">
        <v>5</v>
      </c>
      <c r="F9" s="90">
        <v>10</v>
      </c>
      <c r="G9" s="109"/>
      <c r="H9" s="66"/>
      <c r="P9" s="65"/>
      <c r="Q9" s="185" t="s">
        <v>160</v>
      </c>
      <c r="R9" s="68"/>
      <c r="S9" s="69"/>
      <c r="T9" s="72">
        <v>3</v>
      </c>
      <c r="U9" s="69"/>
      <c r="V9" s="69"/>
    </row>
    <row r="10" spans="1:22" ht="19.5" customHeight="1">
      <c r="A10" s="201"/>
      <c r="B10" s="91" t="s">
        <v>130</v>
      </c>
      <c r="C10" s="211" t="s">
        <v>45</v>
      </c>
      <c r="D10" s="212"/>
      <c r="E10" s="172">
        <v>6</v>
      </c>
      <c r="F10" s="90">
        <v>6</v>
      </c>
      <c r="G10" s="109"/>
      <c r="H10" s="66"/>
      <c r="P10" s="65"/>
      <c r="Q10" s="185" t="s">
        <v>161</v>
      </c>
      <c r="R10" s="68"/>
      <c r="S10" s="69"/>
      <c r="T10" s="71">
        <v>3</v>
      </c>
      <c r="U10" s="69"/>
      <c r="V10" s="69"/>
    </row>
    <row r="11" spans="1:22" ht="19.5" customHeight="1">
      <c r="A11" s="201"/>
      <c r="B11" s="193" t="s">
        <v>46</v>
      </c>
      <c r="C11" s="193"/>
      <c r="D11" s="193"/>
      <c r="E11" s="173">
        <v>7</v>
      </c>
      <c r="F11" s="90"/>
      <c r="G11" s="109"/>
      <c r="H11" s="66"/>
      <c r="P11" s="65"/>
      <c r="Q11" s="185" t="s">
        <v>162</v>
      </c>
      <c r="R11" s="68"/>
      <c r="S11" s="69"/>
      <c r="T11" s="71">
        <v>3</v>
      </c>
      <c r="U11" s="69"/>
      <c r="V11" s="69"/>
    </row>
    <row r="12" spans="1:22" ht="35.25" customHeight="1">
      <c r="A12" s="201"/>
      <c r="B12" s="193" t="s">
        <v>47</v>
      </c>
      <c r="C12" s="193"/>
      <c r="D12" s="193"/>
      <c r="E12" s="172">
        <v>8</v>
      </c>
      <c r="F12" s="90">
        <v>3</v>
      </c>
      <c r="G12" s="109"/>
      <c r="H12" s="66"/>
      <c r="P12" s="65"/>
      <c r="Q12" s="185" t="s">
        <v>163</v>
      </c>
      <c r="R12" s="68"/>
      <c r="S12" s="69"/>
      <c r="T12" s="69"/>
      <c r="U12" s="69"/>
      <c r="V12" s="69"/>
    </row>
    <row r="13" spans="1:22" ht="19.5" customHeight="1">
      <c r="A13" s="192" t="s">
        <v>48</v>
      </c>
      <c r="B13" s="193"/>
      <c r="C13" s="193"/>
      <c r="D13" s="193"/>
      <c r="E13" s="173">
        <v>9</v>
      </c>
      <c r="F13" s="90">
        <v>111</v>
      </c>
      <c r="G13" s="109"/>
      <c r="H13" s="66"/>
      <c r="P13" s="65"/>
      <c r="Q13" s="185" t="s">
        <v>164</v>
      </c>
      <c r="R13" s="68"/>
      <c r="S13" s="69"/>
      <c r="T13" s="69"/>
      <c r="U13" s="69"/>
      <c r="V13" s="69"/>
    </row>
    <row r="14" spans="1:22" ht="19.5" customHeight="1">
      <c r="A14" s="64" t="s">
        <v>43</v>
      </c>
      <c r="B14" s="193" t="s">
        <v>49</v>
      </c>
      <c r="C14" s="193"/>
      <c r="D14" s="193"/>
      <c r="E14" s="172">
        <v>10</v>
      </c>
      <c r="F14" s="90">
        <v>14</v>
      </c>
      <c r="G14" s="109"/>
      <c r="H14" s="66"/>
      <c r="P14" s="65"/>
      <c r="Q14" s="185" t="s">
        <v>165</v>
      </c>
      <c r="R14" s="68"/>
      <c r="S14" s="69"/>
      <c r="T14" s="69"/>
      <c r="U14" s="69"/>
      <c r="V14" s="69"/>
    </row>
    <row r="15" spans="1:22" ht="19.5" customHeight="1">
      <c r="A15" s="192" t="s">
        <v>50</v>
      </c>
      <c r="B15" s="193"/>
      <c r="C15" s="193"/>
      <c r="D15" s="193"/>
      <c r="E15" s="173">
        <v>11</v>
      </c>
      <c r="F15" s="90"/>
      <c r="G15" s="109"/>
      <c r="H15" s="66"/>
      <c r="P15" s="65"/>
      <c r="Q15" s="185" t="s">
        <v>166</v>
      </c>
      <c r="R15" s="68"/>
      <c r="S15" s="69"/>
      <c r="T15" s="69"/>
      <c r="U15" s="69"/>
      <c r="V15" s="69"/>
    </row>
    <row r="16" spans="1:22" ht="19.5" customHeight="1">
      <c r="A16" s="64" t="s">
        <v>43</v>
      </c>
      <c r="B16" s="193" t="s">
        <v>131</v>
      </c>
      <c r="C16" s="193"/>
      <c r="D16" s="193"/>
      <c r="E16" s="172">
        <v>12</v>
      </c>
      <c r="F16" s="90"/>
      <c r="G16" s="109"/>
      <c r="H16" s="66"/>
      <c r="P16" s="65"/>
      <c r="Q16" s="185" t="s">
        <v>167</v>
      </c>
      <c r="R16" s="68"/>
      <c r="S16" s="69"/>
      <c r="T16" s="69"/>
      <c r="U16" s="69"/>
      <c r="V16" s="69"/>
    </row>
    <row r="17" spans="1:22" ht="19.5" customHeight="1">
      <c r="A17" s="192" t="s">
        <v>52</v>
      </c>
      <c r="B17" s="193"/>
      <c r="C17" s="193"/>
      <c r="D17" s="193"/>
      <c r="E17" s="173">
        <v>13</v>
      </c>
      <c r="F17" s="90">
        <v>19</v>
      </c>
      <c r="G17" s="109"/>
      <c r="H17" s="66"/>
      <c r="P17" s="65"/>
      <c r="Q17" s="185" t="s">
        <v>168</v>
      </c>
      <c r="R17" s="68"/>
      <c r="S17" s="69"/>
      <c r="T17" s="69"/>
      <c r="U17" s="69"/>
      <c r="V17" s="69"/>
    </row>
    <row r="18" spans="1:22" ht="19.5" customHeight="1">
      <c r="A18" s="192" t="s">
        <v>53</v>
      </c>
      <c r="B18" s="193"/>
      <c r="C18" s="193"/>
      <c r="D18" s="193"/>
      <c r="E18" s="172">
        <v>14</v>
      </c>
      <c r="F18" s="90">
        <v>21</v>
      </c>
      <c r="G18" s="109"/>
      <c r="H18" s="66"/>
      <c r="P18" s="65"/>
      <c r="Q18" s="185" t="s">
        <v>169</v>
      </c>
      <c r="R18" s="68"/>
      <c r="S18" s="69"/>
      <c r="T18" s="69"/>
      <c r="U18" s="69"/>
      <c r="V18" s="69"/>
    </row>
    <row r="19" spans="1:22" ht="35.25" customHeight="1">
      <c r="A19" s="192" t="s">
        <v>132</v>
      </c>
      <c r="B19" s="193"/>
      <c r="C19" s="193"/>
      <c r="D19" s="193"/>
      <c r="E19" s="173">
        <v>15</v>
      </c>
      <c r="F19" s="90"/>
      <c r="G19" s="109"/>
      <c r="H19" s="66"/>
      <c r="P19" s="65"/>
      <c r="Q19" s="185" t="s">
        <v>170</v>
      </c>
      <c r="R19" s="68"/>
      <c r="S19" s="69"/>
      <c r="T19" s="69"/>
      <c r="U19" s="69"/>
      <c r="V19" s="69"/>
    </row>
    <row r="20" spans="1:22" ht="19.5" customHeight="1">
      <c r="A20" s="64" t="s">
        <v>43</v>
      </c>
      <c r="B20" s="193" t="s">
        <v>133</v>
      </c>
      <c r="C20" s="193"/>
      <c r="D20" s="193"/>
      <c r="E20" s="172">
        <v>16</v>
      </c>
      <c r="F20" s="90"/>
      <c r="G20" s="109"/>
      <c r="H20" s="66"/>
      <c r="P20" s="65"/>
      <c r="Q20" s="185" t="s">
        <v>171</v>
      </c>
      <c r="R20" s="68"/>
      <c r="S20" s="69"/>
      <c r="T20" s="69"/>
      <c r="U20" s="69"/>
      <c r="V20" s="69"/>
    </row>
    <row r="21" spans="1:22" ht="19.5" customHeight="1">
      <c r="A21" s="192" t="s">
        <v>55</v>
      </c>
      <c r="B21" s="193"/>
      <c r="C21" s="193"/>
      <c r="D21" s="193"/>
      <c r="E21" s="173">
        <v>17</v>
      </c>
      <c r="F21" s="90"/>
      <c r="G21" s="109"/>
      <c r="H21" s="66"/>
      <c r="P21" s="65"/>
      <c r="Q21" s="185" t="s">
        <v>172</v>
      </c>
      <c r="R21" s="68"/>
      <c r="S21" s="69"/>
      <c r="T21" s="69"/>
      <c r="U21" s="69"/>
      <c r="V21" s="69"/>
    </row>
    <row r="22" spans="1:22" ht="19.5" customHeight="1">
      <c r="A22" s="64" t="s">
        <v>43</v>
      </c>
      <c r="B22" s="193" t="s">
        <v>133</v>
      </c>
      <c r="C22" s="193"/>
      <c r="D22" s="193"/>
      <c r="E22" s="172">
        <v>18</v>
      </c>
      <c r="F22" s="90"/>
      <c r="G22" s="109"/>
      <c r="H22" s="66"/>
      <c r="P22" s="65"/>
      <c r="Q22" s="185" t="s">
        <v>173</v>
      </c>
      <c r="R22" s="68"/>
      <c r="S22" s="69"/>
      <c r="T22" s="69"/>
      <c r="U22" s="69"/>
      <c r="V22" s="69"/>
    </row>
    <row r="23" spans="1:22" ht="35.25" customHeight="1">
      <c r="A23" s="192" t="s">
        <v>56</v>
      </c>
      <c r="B23" s="193"/>
      <c r="C23" s="193"/>
      <c r="D23" s="193"/>
      <c r="E23" s="173">
        <v>19</v>
      </c>
      <c r="F23" s="90"/>
      <c r="G23" s="109"/>
      <c r="H23" s="66"/>
      <c r="P23" s="65"/>
      <c r="Q23" s="71">
        <v>22</v>
      </c>
      <c r="R23" s="68"/>
      <c r="S23" s="69"/>
      <c r="T23" s="69"/>
      <c r="U23" s="69"/>
      <c r="V23" s="69"/>
    </row>
    <row r="24" spans="1:22" ht="19.5" customHeight="1">
      <c r="A24" s="64" t="s">
        <v>43</v>
      </c>
      <c r="B24" s="193" t="s">
        <v>133</v>
      </c>
      <c r="C24" s="193"/>
      <c r="D24" s="193"/>
      <c r="E24" s="172">
        <v>20</v>
      </c>
      <c r="F24" s="90"/>
      <c r="G24" s="109"/>
      <c r="H24" s="66"/>
      <c r="Q24" s="71">
        <v>22</v>
      </c>
      <c r="R24" s="68"/>
      <c r="S24" s="69"/>
      <c r="T24" s="69"/>
      <c r="U24" s="69"/>
      <c r="V24" s="69"/>
    </row>
    <row r="25" spans="1:22" ht="19.5" customHeight="1">
      <c r="A25" s="192" t="s">
        <v>57</v>
      </c>
      <c r="B25" s="193"/>
      <c r="C25" s="193"/>
      <c r="D25" s="193"/>
      <c r="E25" s="173">
        <v>21</v>
      </c>
      <c r="F25" s="90">
        <v>40</v>
      </c>
      <c r="G25" s="109"/>
      <c r="H25" s="66"/>
      <c r="P25" s="65"/>
      <c r="R25" s="70"/>
      <c r="S25" s="69"/>
      <c r="T25" s="69"/>
      <c r="U25" s="69"/>
      <c r="V25" s="69"/>
    </row>
    <row r="26" spans="1:22" ht="35.25" customHeight="1">
      <c r="A26" s="64" t="s">
        <v>43</v>
      </c>
      <c r="B26" s="211" t="s">
        <v>134</v>
      </c>
      <c r="C26" s="212"/>
      <c r="D26" s="212"/>
      <c r="E26" s="172">
        <v>22</v>
      </c>
      <c r="F26" s="90"/>
      <c r="G26" s="109"/>
      <c r="H26" s="66"/>
      <c r="P26" s="65"/>
      <c r="R26" s="70"/>
      <c r="S26" s="69"/>
      <c r="T26" s="69"/>
      <c r="U26" s="69"/>
      <c r="V26" s="69"/>
    </row>
    <row r="27" spans="1:22" ht="35.25" customHeight="1">
      <c r="A27" s="192" t="s">
        <v>58</v>
      </c>
      <c r="B27" s="193"/>
      <c r="C27" s="193"/>
      <c r="D27" s="193"/>
      <c r="E27" s="173">
        <v>23</v>
      </c>
      <c r="F27" s="90"/>
      <c r="G27" s="109"/>
      <c r="H27" s="66"/>
      <c r="P27" s="65"/>
      <c r="R27" s="69"/>
      <c r="S27" s="69"/>
      <c r="T27" s="69"/>
      <c r="U27" s="69"/>
      <c r="V27" s="69"/>
    </row>
    <row r="28" spans="1:22" ht="19.5" customHeight="1">
      <c r="A28" s="204" t="s">
        <v>135</v>
      </c>
      <c r="B28" s="205"/>
      <c r="C28" s="193" t="s">
        <v>136</v>
      </c>
      <c r="D28" s="193"/>
      <c r="E28" s="172">
        <v>24</v>
      </c>
      <c r="F28" s="90"/>
      <c r="G28" s="109"/>
      <c r="H28" s="66"/>
      <c r="P28" s="65"/>
      <c r="R28" s="69"/>
      <c r="S28" s="69"/>
      <c r="T28" s="69"/>
      <c r="U28" s="69"/>
      <c r="V28" s="69"/>
    </row>
    <row r="29" spans="1:22" ht="19.5" customHeight="1">
      <c r="A29" s="206"/>
      <c r="B29" s="207"/>
      <c r="C29" s="193" t="s">
        <v>60</v>
      </c>
      <c r="D29" s="193"/>
      <c r="E29" s="173">
        <v>25</v>
      </c>
      <c r="F29" s="90">
        <v>5</v>
      </c>
      <c r="G29" s="109"/>
      <c r="H29" s="66"/>
      <c r="P29" s="65"/>
      <c r="R29" s="69"/>
      <c r="S29" s="69"/>
      <c r="T29" s="69"/>
      <c r="U29" s="69"/>
      <c r="V29" s="69"/>
    </row>
    <row r="30" spans="1:22" ht="35.25" customHeight="1">
      <c r="A30" s="206"/>
      <c r="B30" s="207"/>
      <c r="C30" s="193" t="s">
        <v>61</v>
      </c>
      <c r="D30" s="193"/>
      <c r="E30" s="172">
        <v>26</v>
      </c>
      <c r="F30" s="90">
        <v>1</v>
      </c>
      <c r="G30" s="109"/>
      <c r="H30" s="66"/>
      <c r="P30" s="65"/>
      <c r="R30" s="69"/>
      <c r="S30" s="69"/>
      <c r="T30" s="69"/>
      <c r="U30" s="69"/>
      <c r="V30" s="69"/>
    </row>
    <row r="31" spans="1:22" ht="19.5" customHeight="1" thickBot="1">
      <c r="A31" s="208"/>
      <c r="B31" s="209"/>
      <c r="C31" s="210" t="s">
        <v>62</v>
      </c>
      <c r="D31" s="210"/>
      <c r="E31" s="174">
        <v>27</v>
      </c>
      <c r="F31" s="88"/>
      <c r="G31" s="109"/>
      <c r="H31" s="66"/>
      <c r="I31" s="66"/>
      <c r="J31" s="66"/>
      <c r="P31" s="65"/>
      <c r="R31" s="69"/>
      <c r="S31" s="69"/>
      <c r="T31" s="69"/>
      <c r="U31" s="69"/>
      <c r="V31" s="69"/>
    </row>
    <row r="32" spans="1:22" ht="19.5" customHeight="1" thickBot="1">
      <c r="A32" s="202" t="s">
        <v>34</v>
      </c>
      <c r="B32" s="203"/>
      <c r="C32" s="203"/>
      <c r="D32" s="203"/>
      <c r="E32" s="170">
        <v>28</v>
      </c>
      <c r="F32" s="67">
        <f>SUM(F5:F31)</f>
        <v>558</v>
      </c>
      <c r="G32" s="110"/>
      <c r="H32" s="66"/>
      <c r="I32" s="66"/>
      <c r="J32" s="66"/>
      <c r="P32" s="65"/>
      <c r="R32" s="69"/>
      <c r="S32" s="69"/>
      <c r="T32" s="69"/>
      <c r="U32" s="69"/>
      <c r="V32" s="69"/>
    </row>
    <row r="33" spans="1:22" ht="18.75" customHeight="1">
      <c r="A33" s="60"/>
      <c r="B33" s="99"/>
      <c r="C33" s="99"/>
      <c r="D33" s="99"/>
      <c r="E33" s="99"/>
      <c r="F33" s="99"/>
      <c r="G33" s="111"/>
      <c r="H33" s="111"/>
      <c r="I33" s="118"/>
      <c r="J33" s="66"/>
      <c r="P33" s="65"/>
      <c r="R33" s="69"/>
      <c r="S33" s="69"/>
      <c r="T33" s="69"/>
      <c r="U33" s="69"/>
      <c r="V33" s="69"/>
    </row>
    <row r="34" spans="1:22" ht="15.75">
      <c r="A34" s="61" t="s">
        <v>143</v>
      </c>
      <c r="B34" s="99"/>
      <c r="C34" s="99"/>
      <c r="D34" s="99"/>
      <c r="E34" s="99"/>
      <c r="F34" s="99"/>
      <c r="G34" s="111"/>
      <c r="H34" s="111"/>
      <c r="I34" s="118"/>
      <c r="J34" s="66"/>
      <c r="R34" s="69"/>
      <c r="S34" s="69"/>
      <c r="T34" s="69"/>
      <c r="U34" s="69"/>
      <c r="V34" s="69"/>
    </row>
    <row r="35" spans="1:22" ht="15.75">
      <c r="A35" s="61"/>
      <c r="B35" s="100"/>
      <c r="C35" s="100"/>
      <c r="D35" s="100"/>
      <c r="E35" s="100"/>
      <c r="F35" s="100"/>
      <c r="G35" s="111"/>
      <c r="H35" s="111"/>
      <c r="I35" s="118"/>
      <c r="J35" s="66"/>
      <c r="R35" s="69"/>
      <c r="S35" s="69"/>
      <c r="T35" s="69"/>
      <c r="U35" s="69"/>
      <c r="V35" s="69"/>
    </row>
    <row r="36" spans="1:22" ht="19.5">
      <c r="A36" s="92" t="s">
        <v>72</v>
      </c>
      <c r="B36" s="101"/>
      <c r="C36" s="101"/>
      <c r="D36" s="217" t="s">
        <v>195</v>
      </c>
      <c r="E36" s="217"/>
      <c r="F36" s="217"/>
      <c r="G36" s="66"/>
      <c r="H36" s="66"/>
      <c r="I36" s="66"/>
      <c r="J36" s="66"/>
      <c r="R36" s="69"/>
      <c r="S36" s="69"/>
      <c r="T36" s="69"/>
      <c r="U36" s="69"/>
      <c r="V36" s="69"/>
    </row>
    <row r="37" spans="2:22" ht="15.75">
      <c r="B37" s="117" t="s">
        <v>66</v>
      </c>
      <c r="C37" s="116"/>
      <c r="D37" s="216" t="s">
        <v>67</v>
      </c>
      <c r="E37" s="216"/>
      <c r="F37" s="216"/>
      <c r="G37" s="66"/>
      <c r="H37" s="66"/>
      <c r="I37" s="66"/>
      <c r="J37" s="66"/>
      <c r="R37" s="69"/>
      <c r="S37" s="69"/>
      <c r="T37" s="69"/>
      <c r="U37" s="69"/>
      <c r="V37" s="69"/>
    </row>
    <row r="38" spans="1:22" ht="15.75">
      <c r="A38" s="62"/>
      <c r="B38" s="101"/>
      <c r="C38" s="101"/>
      <c r="D38" s="101"/>
      <c r="E38" s="101"/>
      <c r="F38" s="101"/>
      <c r="G38" s="112"/>
      <c r="H38" s="112"/>
      <c r="I38" s="119"/>
      <c r="J38" s="66"/>
      <c r="R38" s="69"/>
      <c r="S38" s="69"/>
      <c r="T38" s="69"/>
      <c r="U38" s="69"/>
      <c r="V38" s="69"/>
    </row>
    <row r="39" spans="1:20" ht="15.75">
      <c r="A39" s="61" t="s">
        <v>194</v>
      </c>
      <c r="B39" s="101"/>
      <c r="C39" s="101"/>
      <c r="D39" s="101"/>
      <c r="E39" s="101"/>
      <c r="F39" s="101"/>
      <c r="G39" s="112"/>
      <c r="H39" s="112"/>
      <c r="I39" s="119"/>
      <c r="J39" s="66"/>
      <c r="R39" s="69"/>
      <c r="S39" s="69"/>
      <c r="T39" s="69"/>
    </row>
    <row r="40" spans="1:20" ht="19.5">
      <c r="A40" s="92" t="s">
        <v>72</v>
      </c>
      <c r="B40" s="101"/>
      <c r="C40" s="101"/>
      <c r="D40" s="217" t="s">
        <v>196</v>
      </c>
      <c r="E40" s="217"/>
      <c r="F40" s="217"/>
      <c r="G40" s="66"/>
      <c r="H40" s="66"/>
      <c r="I40" s="66"/>
      <c r="J40" s="66"/>
      <c r="R40" s="69"/>
      <c r="S40" s="69"/>
      <c r="T40" s="69"/>
    </row>
    <row r="41" spans="2:20" ht="15.75">
      <c r="B41" s="117" t="s">
        <v>66</v>
      </c>
      <c r="C41" s="116"/>
      <c r="D41" s="216" t="s">
        <v>67</v>
      </c>
      <c r="E41" s="216"/>
      <c r="F41" s="216"/>
      <c r="G41" s="66"/>
      <c r="H41" s="66"/>
      <c r="I41" s="66"/>
      <c r="J41" s="66"/>
      <c r="R41" s="69"/>
      <c r="S41" s="69"/>
      <c r="T41" s="69"/>
    </row>
    <row r="42" spans="1:20" ht="12" customHeight="1">
      <c r="A42" s="101"/>
      <c r="B42" s="101"/>
      <c r="C42" s="101"/>
      <c r="D42" s="101"/>
      <c r="E42" s="101"/>
      <c r="F42" s="101"/>
      <c r="G42" s="112"/>
      <c r="H42" s="119"/>
      <c r="I42" s="66"/>
      <c r="J42" s="66"/>
      <c r="T42" s="69"/>
    </row>
    <row r="43" spans="1:20" ht="15.75">
      <c r="A43" s="102" t="s">
        <v>68</v>
      </c>
      <c r="B43" s="122"/>
      <c r="C43" s="120"/>
      <c r="D43" s="121"/>
      <c r="E43" s="101"/>
      <c r="F43" s="112"/>
      <c r="G43" s="112"/>
      <c r="H43" s="112"/>
      <c r="I43" s="119"/>
      <c r="J43" s="66"/>
      <c r="T43" s="69"/>
    </row>
    <row r="44" spans="1:20" ht="15.75">
      <c r="A44" s="103"/>
      <c r="B44" s="117" t="s">
        <v>66</v>
      </c>
      <c r="D44" s="116"/>
      <c r="E44" s="116"/>
      <c r="F44" s="103"/>
      <c r="G44" s="113"/>
      <c r="H44" s="113"/>
      <c r="I44" s="113"/>
      <c r="J44" s="66"/>
      <c r="T44" s="69"/>
    </row>
    <row r="45" spans="1:20" ht="15.75">
      <c r="A45" s="215" t="s">
        <v>145</v>
      </c>
      <c r="B45" s="215"/>
      <c r="C45" s="215"/>
      <c r="D45" s="215"/>
      <c r="E45" s="215"/>
      <c r="F45" s="215"/>
      <c r="G45" s="113"/>
      <c r="H45" s="113"/>
      <c r="I45" s="113"/>
      <c r="J45" s="66"/>
      <c r="T45" s="69"/>
    </row>
    <row r="46" spans="1:20" ht="5.25" customHeight="1">
      <c r="A46" s="59"/>
      <c r="B46" s="59"/>
      <c r="C46" s="59"/>
      <c r="D46" s="59"/>
      <c r="E46" s="59"/>
      <c r="F46" s="59"/>
      <c r="G46" s="118"/>
      <c r="H46" s="118"/>
      <c r="I46" s="118"/>
      <c r="J46" s="66"/>
      <c r="T46" s="69"/>
    </row>
    <row r="47" spans="1:20" ht="15.75">
      <c r="A47" s="59" t="s">
        <v>144</v>
      </c>
      <c r="B47" s="59"/>
      <c r="C47" s="59"/>
      <c r="D47" s="59"/>
      <c r="E47" s="92"/>
      <c r="F47" s="59"/>
      <c r="G47" s="118"/>
      <c r="H47" s="118"/>
      <c r="I47" s="118"/>
      <c r="J47" s="66"/>
      <c r="T47" s="69"/>
    </row>
    <row r="48" spans="1:10" ht="13.5">
      <c r="A48" s="59" t="s">
        <v>69</v>
      </c>
      <c r="B48" s="124"/>
      <c r="C48" s="114"/>
      <c r="E48" s="115"/>
      <c r="F48" s="59"/>
      <c r="G48" s="118"/>
      <c r="H48" s="118"/>
      <c r="I48" s="118"/>
      <c r="J48" s="66"/>
    </row>
    <row r="49" spans="1:6" ht="13.5">
      <c r="A49" s="59" t="s">
        <v>70</v>
      </c>
      <c r="B49" s="125"/>
      <c r="C49" s="104"/>
      <c r="D49" s="123" t="s">
        <v>71</v>
      </c>
      <c r="E49" s="92"/>
      <c r="F49" s="59"/>
    </row>
    <row r="50" spans="5:10" ht="13.5">
      <c r="E50" s="98"/>
      <c r="G50" s="66"/>
      <c r="H50" s="118"/>
      <c r="I50" s="118"/>
      <c r="J50" s="66"/>
    </row>
    <row r="51" spans="5:10" ht="13.5">
      <c r="E51" s="98"/>
      <c r="G51" s="66"/>
      <c r="H51" s="66"/>
      <c r="I51" s="66"/>
      <c r="J51" s="66"/>
    </row>
    <row r="52" spans="7:10" ht="13.5">
      <c r="G52" s="66"/>
      <c r="H52" s="66"/>
      <c r="I52" s="66"/>
      <c r="J52" s="66"/>
    </row>
    <row r="53" spans="7:10" ht="13.5">
      <c r="G53" s="66"/>
      <c r="H53" s="66"/>
      <c r="I53" s="66"/>
      <c r="J53" s="66"/>
    </row>
  </sheetData>
  <sheetProtection sheet="1" objects="1" scenario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55" zoomScaleNormal="55" workbookViewId="0" topLeftCell="A1">
      <selection activeCell="A1" sqref="A1"/>
    </sheetView>
  </sheetViews>
  <sheetFormatPr defaultColWidth="9.00390625" defaultRowHeight="12.75"/>
  <cols>
    <col min="1" max="1" width="18.75390625" style="127" customWidth="1"/>
    <col min="2" max="2" width="5.125" style="127" customWidth="1"/>
    <col min="3" max="3" width="7.625" style="127" customWidth="1"/>
    <col min="4" max="4" width="8.00390625" style="127" customWidth="1"/>
    <col min="5" max="5" width="14.625" style="127" customWidth="1"/>
    <col min="6" max="6" width="20.50390625" style="127" customWidth="1"/>
    <col min="7" max="7" width="14.125" style="127" customWidth="1"/>
    <col min="8" max="16384" width="9.00390625" style="127" customWidth="1"/>
  </cols>
  <sheetData>
    <row r="1" spans="1:7" s="49" customFormat="1" ht="23.25" customHeight="1">
      <c r="A1" s="2"/>
      <c r="B1" s="2"/>
      <c r="C1" s="2"/>
      <c r="D1" s="2"/>
      <c r="E1" s="2"/>
      <c r="F1" s="2"/>
      <c r="G1" s="2"/>
    </row>
    <row r="2" spans="1:7" s="49" customFormat="1" ht="23.25" customHeight="1">
      <c r="A2" s="232" t="s">
        <v>90</v>
      </c>
      <c r="B2" s="232"/>
      <c r="C2" s="232"/>
      <c r="D2" s="232"/>
      <c r="E2" s="232"/>
      <c r="F2" s="232"/>
      <c r="G2" s="232"/>
    </row>
    <row r="3" spans="1:7" s="49" customFormat="1" ht="45" customHeight="1">
      <c r="A3" s="2"/>
      <c r="B3" s="2"/>
      <c r="C3" s="2"/>
      <c r="D3" s="2"/>
      <c r="E3" s="2"/>
      <c r="F3" s="2"/>
      <c r="G3" s="2"/>
    </row>
    <row r="4" spans="1:7" ht="23.25" customHeight="1">
      <c r="A4" s="233" t="s">
        <v>97</v>
      </c>
      <c r="B4" s="233"/>
      <c r="C4" s="233"/>
      <c r="D4" s="233"/>
      <c r="E4" s="233"/>
      <c r="F4" s="233"/>
      <c r="G4" s="233"/>
    </row>
    <row r="5" spans="1:7" ht="23.25" customHeight="1">
      <c r="A5" s="233" t="s">
        <v>98</v>
      </c>
      <c r="B5" s="233"/>
      <c r="C5" s="233"/>
      <c r="D5" s="233"/>
      <c r="E5" s="233"/>
      <c r="F5" s="233"/>
      <c r="G5" s="233"/>
    </row>
    <row r="6" spans="1:7" ht="23.25" customHeight="1">
      <c r="A6" s="233"/>
      <c r="B6" s="233"/>
      <c r="C6" s="233"/>
      <c r="D6" s="233"/>
      <c r="E6" s="233"/>
      <c r="F6" s="233"/>
      <c r="G6" s="233"/>
    </row>
    <row r="7" spans="1:7" ht="23.25" customHeight="1">
      <c r="A7" s="226" t="s">
        <v>197</v>
      </c>
      <c r="B7" s="226"/>
      <c r="C7" s="226"/>
      <c r="D7" s="226"/>
      <c r="E7" s="226"/>
      <c r="F7" s="226"/>
      <c r="G7" s="226"/>
    </row>
    <row r="8" spans="1:7" ht="32.25" customHeight="1">
      <c r="A8" s="126"/>
      <c r="B8" s="126"/>
      <c r="C8" s="126"/>
      <c r="D8" s="126"/>
      <c r="E8" s="126"/>
      <c r="F8" s="126"/>
      <c r="G8" s="126"/>
    </row>
    <row r="9" spans="1:7" ht="36" customHeight="1">
      <c r="A9" s="227" t="s">
        <v>100</v>
      </c>
      <c r="B9" s="227"/>
      <c r="C9" s="227"/>
      <c r="D9" s="227"/>
      <c r="E9" s="131" t="s">
        <v>91</v>
      </c>
      <c r="F9" s="230" t="s">
        <v>0</v>
      </c>
      <c r="G9" s="231"/>
    </row>
    <row r="10" spans="1:7" ht="80.25" customHeight="1">
      <c r="A10" s="223" t="s">
        <v>137</v>
      </c>
      <c r="B10" s="223"/>
      <c r="C10" s="223"/>
      <c r="D10" s="223"/>
      <c r="E10" s="131" t="s">
        <v>101</v>
      </c>
      <c r="F10" s="228" t="s">
        <v>99</v>
      </c>
      <c r="G10" s="229"/>
    </row>
    <row r="11" spans="1:7" ht="35.25" customHeight="1">
      <c r="A11" s="223" t="s">
        <v>102</v>
      </c>
      <c r="B11" s="223"/>
      <c r="C11" s="223"/>
      <c r="D11" s="223"/>
      <c r="E11" s="131" t="s">
        <v>101</v>
      </c>
      <c r="F11" s="224" t="s">
        <v>92</v>
      </c>
      <c r="G11" s="225"/>
    </row>
    <row r="12" spans="1:7" ht="35.25" customHeight="1">
      <c r="A12" s="223" t="s">
        <v>103</v>
      </c>
      <c r="B12" s="223"/>
      <c r="C12" s="223"/>
      <c r="D12" s="223"/>
      <c r="E12" s="131" t="s">
        <v>104</v>
      </c>
      <c r="F12" s="221" t="s">
        <v>142</v>
      </c>
      <c r="G12" s="222"/>
    </row>
    <row r="13" spans="1:7" ht="80.25" customHeight="1">
      <c r="A13" s="223" t="s">
        <v>138</v>
      </c>
      <c r="B13" s="223"/>
      <c r="C13" s="223"/>
      <c r="D13" s="223"/>
      <c r="E13" s="131" t="s">
        <v>101</v>
      </c>
      <c r="F13" s="221"/>
      <c r="G13" s="222"/>
    </row>
    <row r="14" spans="1:7" ht="54" customHeight="1">
      <c r="A14" s="223" t="s">
        <v>139</v>
      </c>
      <c r="B14" s="223"/>
      <c r="C14" s="223"/>
      <c r="D14" s="223"/>
      <c r="E14" s="131" t="s">
        <v>105</v>
      </c>
      <c r="F14" s="221"/>
      <c r="G14" s="222"/>
    </row>
    <row r="15" spans="1:7" ht="80.25" customHeight="1">
      <c r="A15" s="223" t="s">
        <v>140</v>
      </c>
      <c r="B15" s="223"/>
      <c r="C15" s="223"/>
      <c r="D15" s="223"/>
      <c r="E15" s="131" t="s">
        <v>101</v>
      </c>
      <c r="F15" s="221"/>
      <c r="G15" s="222"/>
    </row>
    <row r="16" spans="1:7" ht="83.25" customHeight="1">
      <c r="A16" s="126"/>
      <c r="B16" s="126"/>
      <c r="C16" s="126"/>
      <c r="D16" s="126"/>
      <c r="E16" s="126"/>
      <c r="F16" s="126"/>
      <c r="G16" s="126"/>
    </row>
    <row r="17" spans="1:7" s="49" customFormat="1" ht="26.25" customHeight="1">
      <c r="A17" s="175" t="s">
        <v>93</v>
      </c>
      <c r="B17" s="176"/>
      <c r="C17" s="176"/>
      <c r="D17" s="176"/>
      <c r="E17" s="176"/>
      <c r="F17" s="176"/>
      <c r="G17" s="177"/>
    </row>
    <row r="18" spans="1:7" s="49" customFormat="1" ht="26.25" customHeight="1">
      <c r="A18" s="178" t="s">
        <v>94</v>
      </c>
      <c r="B18" s="128" t="s">
        <v>173</v>
      </c>
      <c r="C18" s="129"/>
      <c r="D18" s="129"/>
      <c r="E18" s="129"/>
      <c r="F18" s="129"/>
      <c r="G18" s="179"/>
    </row>
    <row r="19" spans="1:7" s="49" customFormat="1" ht="26.25" customHeight="1">
      <c r="A19" s="178" t="s">
        <v>95</v>
      </c>
      <c r="B19" s="128"/>
      <c r="C19" s="129"/>
      <c r="D19" s="129"/>
      <c r="E19" s="129"/>
      <c r="F19" s="129"/>
      <c r="G19" s="179"/>
    </row>
    <row r="20" spans="1:7" s="49" customFormat="1" ht="26.25" customHeight="1">
      <c r="A20" s="180"/>
      <c r="B20" s="130"/>
      <c r="C20" s="130"/>
      <c r="D20" s="130"/>
      <c r="E20" s="130"/>
      <c r="F20" s="130"/>
      <c r="G20" s="181"/>
    </row>
    <row r="21" spans="1:7" s="49" customFormat="1" ht="18" customHeight="1">
      <c r="A21" s="218" t="s">
        <v>96</v>
      </c>
      <c r="B21" s="219"/>
      <c r="C21" s="219"/>
      <c r="D21" s="219"/>
      <c r="E21" s="219"/>
      <c r="F21" s="219"/>
      <c r="G21" s="220"/>
    </row>
    <row r="22" spans="1:7" ht="15.75">
      <c r="A22" s="126"/>
      <c r="B22" s="126"/>
      <c r="C22" s="126"/>
      <c r="D22" s="126"/>
      <c r="E22" s="126"/>
      <c r="F22" s="126"/>
      <c r="G22" s="126"/>
    </row>
  </sheetData>
  <sheetProtection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P99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6" customWidth="1"/>
    <col min="2" max="2" width="10.625" style="6" customWidth="1"/>
    <col min="3" max="3" width="9.00390625" style="6" customWidth="1"/>
    <col min="4" max="4" width="15.625" style="6" customWidth="1"/>
    <col min="5" max="11" width="9.00390625" style="6" customWidth="1"/>
    <col min="12" max="16" width="9.00390625" style="6" hidden="1" customWidth="1"/>
    <col min="17" max="16384" width="9.00390625" style="6" customWidth="1"/>
  </cols>
  <sheetData>
    <row r="1" spans="1:16" ht="21" thickBot="1">
      <c r="A1" s="4"/>
      <c r="B1" s="4"/>
      <c r="C1" s="4"/>
      <c r="D1" s="4"/>
      <c r="E1" s="5" t="s">
        <v>10</v>
      </c>
      <c r="F1" s="4"/>
      <c r="G1" s="4"/>
      <c r="H1" s="4"/>
      <c r="I1" s="4"/>
      <c r="L1" s="7"/>
      <c r="M1" s="8"/>
      <c r="N1" s="9" t="s">
        <v>11</v>
      </c>
      <c r="O1" s="8"/>
      <c r="P1" s="10"/>
    </row>
    <row r="2" spans="1:16" ht="25.5" customHeight="1">
      <c r="A2" s="4"/>
      <c r="B2" s="4"/>
      <c r="C2" s="4"/>
      <c r="D2" s="4"/>
      <c r="E2" s="11" t="s">
        <v>12</v>
      </c>
      <c r="F2" s="4"/>
      <c r="G2" s="4"/>
      <c r="H2" s="4"/>
      <c r="I2" s="4"/>
      <c r="L2" s="12" t="s">
        <v>26</v>
      </c>
      <c r="M2" s="13"/>
      <c r="N2" s="13"/>
      <c r="O2" s="13"/>
      <c r="P2" s="14">
        <f>SUM('Форма 1-СЛМ'!F5:F6)</f>
        <v>204</v>
      </c>
    </row>
    <row r="3" spans="1:16" ht="15.75">
      <c r="A3" s="15"/>
      <c r="B3" s="15"/>
      <c r="C3" s="15"/>
      <c r="D3" s="15"/>
      <c r="E3" s="16" t="s">
        <v>0</v>
      </c>
      <c r="F3" s="15"/>
      <c r="G3" s="15"/>
      <c r="H3" s="15"/>
      <c r="I3" s="15"/>
      <c r="L3" s="17" t="s">
        <v>73</v>
      </c>
      <c r="M3" s="18"/>
      <c r="N3" s="18"/>
      <c r="O3" s="18"/>
      <c r="P3" s="19">
        <f>'Форма 1-СЛМ'!F7+'Форма 1-СЛМ'!F15+'Форма 1-СЛМ'!F17+'Форма 1-СЛМ'!F18+'Форма 1-СЛМ'!F25</f>
        <v>204</v>
      </c>
    </row>
    <row r="4" spans="1:16" ht="21.75" customHeight="1">
      <c r="A4" s="20" t="s">
        <v>33</v>
      </c>
      <c r="B4" s="13"/>
      <c r="C4" s="53" t="s">
        <v>173</v>
      </c>
      <c r="D4" s="13"/>
      <c r="E4" s="21"/>
      <c r="F4" s="13"/>
      <c r="G4" s="13"/>
      <c r="H4" s="13"/>
      <c r="I4" s="13"/>
      <c r="L4" s="22" t="s">
        <v>75</v>
      </c>
      <c r="M4" s="13"/>
      <c r="N4" s="13"/>
      <c r="O4" s="13"/>
      <c r="P4" s="14">
        <f>'Форма 1-СЛМ'!F9+'Форма 1-СЛМ'!F11+'Форма 1-СЛМ'!F12+'Форма 1-СЛМ'!F13</f>
        <v>124</v>
      </c>
    </row>
    <row r="5" spans="1:16" ht="21.75" customHeight="1">
      <c r="A5" s="23" t="s">
        <v>13</v>
      </c>
      <c r="B5" s="24" t="s">
        <v>2</v>
      </c>
      <c r="C5" s="25">
        <v>2013</v>
      </c>
      <c r="D5" s="26" t="s">
        <v>6</v>
      </c>
      <c r="E5" s="13"/>
      <c r="F5" s="13"/>
      <c r="G5" s="13"/>
      <c r="H5" s="13"/>
      <c r="I5" s="13"/>
      <c r="L5" s="17" t="s">
        <v>74</v>
      </c>
      <c r="M5" s="18"/>
      <c r="N5" s="18"/>
      <c r="O5" s="18"/>
      <c r="P5" s="19">
        <f>'Форма 1-СЛМ'!F7</f>
        <v>124</v>
      </c>
    </row>
    <row r="6" spans="1:16" ht="12.75">
      <c r="A6" s="36"/>
      <c r="B6" s="36"/>
      <c r="C6" s="37"/>
      <c r="D6" s="36"/>
      <c r="E6" s="36"/>
      <c r="F6" s="18"/>
      <c r="G6" s="18"/>
      <c r="H6" s="18"/>
      <c r="I6" s="18"/>
      <c r="L6" s="28" t="s">
        <v>76</v>
      </c>
      <c r="M6" s="13"/>
      <c r="N6" s="13"/>
      <c r="O6" s="13"/>
      <c r="P6" s="14">
        <f>'Форма 1-СЛМ'!F8</f>
        <v>0</v>
      </c>
    </row>
    <row r="7" spans="1:16" ht="12.75">
      <c r="A7" s="27"/>
      <c r="B7" s="27"/>
      <c r="C7" s="33"/>
      <c r="D7" s="27"/>
      <c r="E7" s="13"/>
      <c r="F7" s="13"/>
      <c r="G7" s="13"/>
      <c r="H7" s="13"/>
      <c r="I7" s="13"/>
      <c r="L7" s="29" t="s">
        <v>77</v>
      </c>
      <c r="M7" s="18"/>
      <c r="N7" s="18"/>
      <c r="O7" s="18"/>
      <c r="P7" s="19">
        <f>'Форма 1-СЛМ'!F7</f>
        <v>124</v>
      </c>
    </row>
    <row r="8" spans="1:16" ht="15">
      <c r="A8" s="32"/>
      <c r="B8" s="31"/>
      <c r="C8" s="34"/>
      <c r="D8" s="31"/>
      <c r="E8" s="35"/>
      <c r="F8" s="13"/>
      <c r="G8" s="13"/>
      <c r="H8" s="13"/>
      <c r="I8" s="13"/>
      <c r="L8" s="28" t="s">
        <v>27</v>
      </c>
      <c r="M8" s="13"/>
      <c r="N8" s="13"/>
      <c r="O8" s="13"/>
      <c r="P8" s="14">
        <f>'Форма 1-СЛМ'!F10</f>
        <v>6</v>
      </c>
    </row>
    <row r="9" spans="1:16" ht="15">
      <c r="A9" s="32"/>
      <c r="B9" s="31"/>
      <c r="C9" s="34"/>
      <c r="D9" s="31"/>
      <c r="E9" s="35"/>
      <c r="F9" s="13"/>
      <c r="G9" s="13"/>
      <c r="H9" s="13"/>
      <c r="I9" s="13"/>
      <c r="L9" s="29" t="s">
        <v>28</v>
      </c>
      <c r="M9" s="18"/>
      <c r="N9" s="18"/>
      <c r="O9" s="18"/>
      <c r="P9" s="19">
        <f>'Форма 1-СЛМ'!F9</f>
        <v>10</v>
      </c>
    </row>
    <row r="10" spans="1:16" ht="15.75">
      <c r="A10" s="32"/>
      <c r="B10" s="31"/>
      <c r="C10" s="34"/>
      <c r="D10" s="31"/>
      <c r="E10" s="30" t="s">
        <v>128</v>
      </c>
      <c r="F10" s="13"/>
      <c r="G10" s="13"/>
      <c r="H10" s="13"/>
      <c r="I10" s="13"/>
      <c r="L10" s="28" t="s">
        <v>79</v>
      </c>
      <c r="M10" s="13"/>
      <c r="N10" s="13"/>
      <c r="O10" s="13"/>
      <c r="P10" s="14">
        <f>'Форма 1-СЛМ'!F14</f>
        <v>14</v>
      </c>
    </row>
    <row r="11" spans="1:16" ht="15">
      <c r="A11" s="32"/>
      <c r="B11" s="31"/>
      <c r="C11" s="34"/>
      <c r="D11" s="31"/>
      <c r="E11" s="35"/>
      <c r="F11" s="13"/>
      <c r="G11" s="13"/>
      <c r="H11" s="13"/>
      <c r="I11" s="13"/>
      <c r="L11" s="29" t="s">
        <v>80</v>
      </c>
      <c r="M11" s="18"/>
      <c r="N11" s="18"/>
      <c r="O11" s="18"/>
      <c r="P11" s="19">
        <f>'Форма 1-СЛМ'!F13</f>
        <v>111</v>
      </c>
    </row>
    <row r="12" spans="1:16" ht="15">
      <c r="A12" s="32"/>
      <c r="B12" s="31"/>
      <c r="C12" s="34"/>
      <c r="D12" s="31"/>
      <c r="E12" s="35"/>
      <c r="F12" s="13"/>
      <c r="G12" s="13"/>
      <c r="H12" s="13"/>
      <c r="I12" s="13"/>
      <c r="L12" s="28" t="s">
        <v>78</v>
      </c>
      <c r="M12" s="13"/>
      <c r="N12" s="13"/>
      <c r="O12" s="13"/>
      <c r="P12" s="14">
        <f>'Форма 1-СЛМ'!F16</f>
        <v>0</v>
      </c>
    </row>
    <row r="13" spans="1:16" ht="15">
      <c r="A13" s="32"/>
      <c r="B13" s="31"/>
      <c r="C13" s="34"/>
      <c r="D13" s="31"/>
      <c r="E13" s="35"/>
      <c r="F13" s="13"/>
      <c r="G13" s="13"/>
      <c r="H13" s="13"/>
      <c r="I13" s="13"/>
      <c r="L13" s="29" t="s">
        <v>29</v>
      </c>
      <c r="M13" s="18"/>
      <c r="N13" s="18"/>
      <c r="O13" s="18"/>
      <c r="P13" s="19">
        <f>'Форма 1-СЛМ'!F15</f>
        <v>0</v>
      </c>
    </row>
    <row r="14" spans="1:16" ht="15">
      <c r="A14" s="32"/>
      <c r="B14" s="31"/>
      <c r="C14" s="34"/>
      <c r="D14" s="31"/>
      <c r="E14" s="35"/>
      <c r="F14" s="13"/>
      <c r="G14" s="13"/>
      <c r="H14" s="13"/>
      <c r="I14" s="13"/>
      <c r="L14" s="28" t="s">
        <v>83</v>
      </c>
      <c r="M14" s="13"/>
      <c r="N14" s="13"/>
      <c r="O14" s="13"/>
      <c r="P14" s="14">
        <f>'Форма 1-СЛМ'!F20</f>
        <v>0</v>
      </c>
    </row>
    <row r="15" spans="1:16" ht="15">
      <c r="A15" s="32"/>
      <c r="B15" s="31"/>
      <c r="C15" s="34"/>
      <c r="D15" s="31"/>
      <c r="E15" s="35"/>
      <c r="F15" s="13"/>
      <c r="G15" s="13"/>
      <c r="H15" s="13"/>
      <c r="I15" s="13"/>
      <c r="L15" s="29" t="s">
        <v>86</v>
      </c>
      <c r="M15" s="18"/>
      <c r="N15" s="18"/>
      <c r="O15" s="18"/>
      <c r="P15" s="19">
        <f>'Форма 1-СЛМ'!F19</f>
        <v>0</v>
      </c>
    </row>
    <row r="16" spans="1:16" ht="15">
      <c r="A16" s="32"/>
      <c r="B16" s="31"/>
      <c r="C16" s="34"/>
      <c r="D16" s="31"/>
      <c r="E16" s="35"/>
      <c r="F16" s="13"/>
      <c r="G16" s="13"/>
      <c r="H16" s="13"/>
      <c r="I16" s="13"/>
      <c r="L16" s="28" t="s">
        <v>84</v>
      </c>
      <c r="M16" s="13"/>
      <c r="N16" s="13"/>
      <c r="O16" s="13"/>
      <c r="P16" s="14">
        <f>'Форма 1-СЛМ'!F22</f>
        <v>0</v>
      </c>
    </row>
    <row r="17" spans="1:16" ht="15">
      <c r="A17" s="32"/>
      <c r="B17" s="31"/>
      <c r="C17" s="34"/>
      <c r="D17" s="31"/>
      <c r="E17" s="35"/>
      <c r="F17" s="13"/>
      <c r="G17" s="13"/>
      <c r="H17" s="13"/>
      <c r="I17" s="13"/>
      <c r="L17" s="29" t="s">
        <v>87</v>
      </c>
      <c r="M17" s="18"/>
      <c r="N17" s="18"/>
      <c r="O17" s="18"/>
      <c r="P17" s="19">
        <f>'Форма 1-СЛМ'!F21</f>
        <v>0</v>
      </c>
    </row>
    <row r="18" spans="1:16" ht="15">
      <c r="A18" s="32"/>
      <c r="B18" s="31"/>
      <c r="C18" s="34"/>
      <c r="D18" s="31"/>
      <c r="E18" s="35"/>
      <c r="F18" s="13"/>
      <c r="G18" s="13"/>
      <c r="H18" s="13"/>
      <c r="I18" s="13"/>
      <c r="L18" s="28" t="s">
        <v>85</v>
      </c>
      <c r="M18" s="13"/>
      <c r="N18" s="13"/>
      <c r="O18" s="13"/>
      <c r="P18" s="14">
        <f>'Форма 1-СЛМ'!F24</f>
        <v>0</v>
      </c>
    </row>
    <row r="19" spans="1:16" ht="15">
      <c r="A19" s="32"/>
      <c r="B19" s="31"/>
      <c r="C19" s="34"/>
      <c r="D19" s="31"/>
      <c r="E19" s="35"/>
      <c r="F19" s="13"/>
      <c r="G19" s="13"/>
      <c r="H19" s="13"/>
      <c r="I19" s="13"/>
      <c r="L19" s="29" t="s">
        <v>88</v>
      </c>
      <c r="M19" s="18"/>
      <c r="N19" s="18"/>
      <c r="O19" s="18"/>
      <c r="P19" s="19">
        <f>'Форма 1-СЛМ'!F23</f>
        <v>0</v>
      </c>
    </row>
    <row r="20" spans="1:16" ht="15">
      <c r="A20" s="32"/>
      <c r="B20" s="31"/>
      <c r="C20" s="34"/>
      <c r="D20" s="31"/>
      <c r="E20" s="35"/>
      <c r="F20" s="13"/>
      <c r="G20" s="13"/>
      <c r="H20" s="13"/>
      <c r="I20" s="13"/>
      <c r="L20" s="28" t="s">
        <v>81</v>
      </c>
      <c r="M20" s="13"/>
      <c r="N20" s="13"/>
      <c r="O20" s="13"/>
      <c r="P20" s="14">
        <f>'Форма 1-СЛМ'!F26</f>
        <v>0</v>
      </c>
    </row>
    <row r="21" spans="1:16" ht="15">
      <c r="A21" s="32"/>
      <c r="B21" s="31"/>
      <c r="C21" s="34"/>
      <c r="D21" s="31"/>
      <c r="E21" s="35"/>
      <c r="F21" s="13"/>
      <c r="G21" s="13"/>
      <c r="H21" s="13"/>
      <c r="I21" s="13"/>
      <c r="L21" s="29" t="s">
        <v>82</v>
      </c>
      <c r="M21" s="18"/>
      <c r="N21" s="18"/>
      <c r="O21" s="18"/>
      <c r="P21" s="19">
        <f>'Форма 1-СЛМ'!F25</f>
        <v>40</v>
      </c>
    </row>
    <row r="22" spans="1:16" ht="15">
      <c r="A22" s="32"/>
      <c r="B22" s="31"/>
      <c r="C22" s="34"/>
      <c r="D22" s="31"/>
      <c r="E22" s="35"/>
      <c r="F22" s="13"/>
      <c r="G22" s="13"/>
      <c r="H22" s="13"/>
      <c r="I22" s="13"/>
      <c r="L22" s="28" t="s">
        <v>89</v>
      </c>
      <c r="M22" s="13"/>
      <c r="N22" s="13"/>
      <c r="O22" s="13"/>
      <c r="P22" s="14">
        <f>'Форма 1-СЛМ'!F28</f>
        <v>0</v>
      </c>
    </row>
    <row r="23" spans="1:16" ht="15">
      <c r="A23" s="32"/>
      <c r="B23" s="31"/>
      <c r="C23" s="34"/>
      <c r="D23" s="31"/>
      <c r="E23" s="35"/>
      <c r="F23" s="13"/>
      <c r="G23" s="13"/>
      <c r="H23" s="13"/>
      <c r="I23" s="13"/>
      <c r="L23" s="29" t="s">
        <v>28</v>
      </c>
      <c r="M23" s="18"/>
      <c r="N23" s="18"/>
      <c r="O23" s="18"/>
      <c r="P23" s="19">
        <f>'Форма 1-СЛМ'!F9</f>
        <v>10</v>
      </c>
    </row>
    <row r="24" spans="1:16" ht="15">
      <c r="A24" s="32"/>
      <c r="B24" s="31"/>
      <c r="C24" s="34"/>
      <c r="D24" s="31"/>
      <c r="E24" s="35"/>
      <c r="F24" s="13"/>
      <c r="G24" s="13"/>
      <c r="H24" s="13"/>
      <c r="I24" s="13"/>
      <c r="L24" s="28" t="s">
        <v>30</v>
      </c>
      <c r="M24" s="13"/>
      <c r="N24" s="13"/>
      <c r="O24" s="13"/>
      <c r="P24" s="14">
        <f>'Форма 1-СЛМ'!F29</f>
        <v>5</v>
      </c>
    </row>
    <row r="25" spans="1:16" ht="15">
      <c r="A25" s="32"/>
      <c r="B25" s="31"/>
      <c r="C25" s="34"/>
      <c r="D25" s="31"/>
      <c r="E25" s="35"/>
      <c r="F25" s="13"/>
      <c r="G25" s="13"/>
      <c r="H25" s="13"/>
      <c r="I25" s="13"/>
      <c r="L25" s="29" t="s">
        <v>28</v>
      </c>
      <c r="M25" s="18"/>
      <c r="N25" s="18"/>
      <c r="O25" s="18"/>
      <c r="P25" s="19">
        <f>'Форма 1-СЛМ'!F9</f>
        <v>10</v>
      </c>
    </row>
    <row r="26" spans="1:16" ht="15">
      <c r="A26" s="32"/>
      <c r="B26" s="31"/>
      <c r="C26" s="34"/>
      <c r="D26" s="31"/>
      <c r="E26" s="35"/>
      <c r="F26" s="13"/>
      <c r="G26" s="13"/>
      <c r="H26" s="13"/>
      <c r="I26" s="13"/>
      <c r="L26" s="28" t="s">
        <v>31</v>
      </c>
      <c r="M26" s="13"/>
      <c r="N26" s="13"/>
      <c r="O26" s="13"/>
      <c r="P26" s="14">
        <f>'Форма 1-СЛМ'!F30</f>
        <v>1</v>
      </c>
    </row>
    <row r="27" spans="1:16" ht="15">
      <c r="A27" s="32"/>
      <c r="B27" s="31"/>
      <c r="C27" s="34"/>
      <c r="D27" s="31"/>
      <c r="E27" s="35"/>
      <c r="F27" s="13"/>
      <c r="G27" s="13"/>
      <c r="H27" s="13"/>
      <c r="I27" s="13"/>
      <c r="L27" s="29" t="s">
        <v>28</v>
      </c>
      <c r="M27" s="18"/>
      <c r="N27" s="18"/>
      <c r="O27" s="18"/>
      <c r="P27" s="19">
        <f>'Форма 1-СЛМ'!F9</f>
        <v>10</v>
      </c>
    </row>
    <row r="28" spans="1:16" ht="15">
      <c r="A28" s="32"/>
      <c r="B28" s="31"/>
      <c r="C28" s="34"/>
      <c r="D28" s="31"/>
      <c r="E28" s="35"/>
      <c r="F28" s="13"/>
      <c r="G28" s="13"/>
      <c r="H28" s="13"/>
      <c r="I28" s="13"/>
      <c r="L28" s="28" t="s">
        <v>37</v>
      </c>
      <c r="M28" s="13"/>
      <c r="N28" s="13"/>
      <c r="O28" s="13"/>
      <c r="P28" s="14">
        <f>'Форма 1-СЛМ'!F31</f>
        <v>0</v>
      </c>
    </row>
    <row r="29" spans="1:16" ht="15">
      <c r="A29" s="32"/>
      <c r="B29" s="31"/>
      <c r="C29" s="34"/>
      <c r="D29" s="31"/>
      <c r="E29" s="35"/>
      <c r="F29" s="13"/>
      <c r="G29" s="13"/>
      <c r="H29" s="13"/>
      <c r="I29" s="13"/>
      <c r="L29" s="29" t="s">
        <v>28</v>
      </c>
      <c r="M29" s="18"/>
      <c r="N29" s="18"/>
      <c r="O29" s="18"/>
      <c r="P29" s="19">
        <f>'Форма 1-СЛМ'!F9</f>
        <v>10</v>
      </c>
    </row>
    <row r="30" spans="1:9" ht="15">
      <c r="A30" s="32"/>
      <c r="B30" s="31"/>
      <c r="C30" s="34"/>
      <c r="D30" s="31"/>
      <c r="E30" s="35"/>
      <c r="F30" s="13"/>
      <c r="G30" s="13"/>
      <c r="H30" s="13"/>
      <c r="I30" s="13"/>
    </row>
    <row r="31" spans="1:9" ht="15">
      <c r="A31" s="32"/>
      <c r="B31" s="31"/>
      <c r="C31" s="34"/>
      <c r="D31" s="31"/>
      <c r="E31" s="35"/>
      <c r="F31" s="13"/>
      <c r="G31" s="13"/>
      <c r="H31" s="13"/>
      <c r="I31" s="13"/>
    </row>
    <row r="32" spans="1:9" ht="15">
      <c r="A32" s="32"/>
      <c r="B32" s="31"/>
      <c r="C32" s="34"/>
      <c r="D32" s="31"/>
      <c r="E32" s="35"/>
      <c r="F32" s="13"/>
      <c r="G32" s="13"/>
      <c r="H32" s="13"/>
      <c r="I32" s="13"/>
    </row>
    <row r="33" spans="1:9" ht="15">
      <c r="A33" s="32"/>
      <c r="B33" s="31"/>
      <c r="C33" s="34"/>
      <c r="D33" s="31"/>
      <c r="E33" s="35"/>
      <c r="F33" s="13"/>
      <c r="G33" s="13"/>
      <c r="H33" s="13"/>
      <c r="I33" s="13"/>
    </row>
    <row r="34" spans="1:9" ht="15">
      <c r="A34" s="32"/>
      <c r="B34" s="31"/>
      <c r="C34" s="34"/>
      <c r="D34" s="31"/>
      <c r="E34" s="35"/>
      <c r="F34" s="13"/>
      <c r="G34" s="13"/>
      <c r="H34" s="13"/>
      <c r="I34" s="13"/>
    </row>
    <row r="35" spans="1:9" ht="15">
      <c r="A35" s="32"/>
      <c r="B35" s="31"/>
      <c r="C35" s="34"/>
      <c r="D35" s="31"/>
      <c r="E35" s="35"/>
      <c r="F35" s="13"/>
      <c r="G35" s="13"/>
      <c r="H35" s="13"/>
      <c r="I35" s="13"/>
    </row>
    <row r="36" spans="1:9" ht="15">
      <c r="A36" s="32"/>
      <c r="B36" s="31"/>
      <c r="C36" s="34"/>
      <c r="D36" s="31"/>
      <c r="E36" s="35"/>
      <c r="F36" s="13"/>
      <c r="G36" s="13"/>
      <c r="H36" s="13"/>
      <c r="I36" s="13"/>
    </row>
    <row r="37" spans="1:9" ht="15">
      <c r="A37" s="32"/>
      <c r="B37" s="31"/>
      <c r="C37" s="34"/>
      <c r="D37" s="31"/>
      <c r="E37" s="35"/>
      <c r="F37" s="13"/>
      <c r="G37" s="13"/>
      <c r="H37" s="13"/>
      <c r="I37" s="13"/>
    </row>
    <row r="38" spans="1:9" ht="15">
      <c r="A38" s="32"/>
      <c r="B38" s="31"/>
      <c r="C38" s="34"/>
      <c r="D38" s="31"/>
      <c r="E38" s="35"/>
      <c r="F38" s="13"/>
      <c r="G38" s="13"/>
      <c r="H38" s="13"/>
      <c r="I38" s="13"/>
    </row>
    <row r="39" spans="1:9" ht="15">
      <c r="A39" s="32"/>
      <c r="B39" s="31"/>
      <c r="C39" s="34"/>
      <c r="D39" s="31"/>
      <c r="E39" s="35"/>
      <c r="F39" s="13"/>
      <c r="G39" s="13"/>
      <c r="H39" s="13"/>
      <c r="I39" s="13"/>
    </row>
    <row r="40" spans="1:9" ht="15">
      <c r="A40" s="32"/>
      <c r="B40" s="31"/>
      <c r="C40" s="34"/>
      <c r="D40" s="31"/>
      <c r="E40" s="35"/>
      <c r="F40" s="13"/>
      <c r="G40" s="13"/>
      <c r="H40" s="13"/>
      <c r="I40" s="13"/>
    </row>
    <row r="41" spans="1:9" ht="15">
      <c r="A41" s="32"/>
      <c r="B41" s="31"/>
      <c r="C41" s="34"/>
      <c r="D41" s="31"/>
      <c r="E41" s="35"/>
      <c r="F41" s="13"/>
      <c r="G41" s="13"/>
      <c r="H41" s="13"/>
      <c r="I41" s="13"/>
    </row>
    <row r="42" spans="1:9" ht="15">
      <c r="A42" s="32"/>
      <c r="B42" s="31"/>
      <c r="C42" s="34"/>
      <c r="D42" s="31"/>
      <c r="E42" s="35"/>
      <c r="F42" s="31"/>
      <c r="G42" s="31"/>
      <c r="H42" s="31"/>
      <c r="I42" s="31"/>
    </row>
    <row r="43" spans="1:9" ht="15">
      <c r="A43" s="32"/>
      <c r="B43" s="32"/>
      <c r="C43" s="34"/>
      <c r="D43" s="32"/>
      <c r="E43" s="35"/>
      <c r="F43" s="32"/>
      <c r="G43" s="32"/>
      <c r="H43" s="32"/>
      <c r="I43" s="32"/>
    </row>
    <row r="44" spans="1:9" ht="15">
      <c r="A44" s="32"/>
      <c r="B44" s="32"/>
      <c r="C44" s="34"/>
      <c r="D44" s="32"/>
      <c r="E44" s="35"/>
      <c r="F44" s="32"/>
      <c r="G44" s="32"/>
      <c r="H44" s="32"/>
      <c r="I44" s="32"/>
    </row>
    <row r="45" spans="1:9" ht="15">
      <c r="A45" s="32"/>
      <c r="B45" s="32"/>
      <c r="C45" s="34"/>
      <c r="D45" s="32"/>
      <c r="E45" s="35"/>
      <c r="F45" s="32"/>
      <c r="G45" s="32"/>
      <c r="H45" s="32"/>
      <c r="I45" s="32"/>
    </row>
    <row r="46" spans="1:9" ht="15">
      <c r="A46" s="32"/>
      <c r="B46" s="32"/>
      <c r="C46" s="34"/>
      <c r="D46" s="32"/>
      <c r="E46" s="35"/>
      <c r="F46" s="32"/>
      <c r="G46" s="32"/>
      <c r="H46" s="32"/>
      <c r="I46" s="32"/>
    </row>
    <row r="47" spans="1:9" ht="15">
      <c r="A47" s="32"/>
      <c r="B47" s="32"/>
      <c r="C47" s="34"/>
      <c r="D47" s="32"/>
      <c r="E47" s="35"/>
      <c r="F47" s="32"/>
      <c r="G47" s="32"/>
      <c r="H47" s="32"/>
      <c r="I47" s="32"/>
    </row>
    <row r="48" spans="1:9" ht="15">
      <c r="A48" s="32"/>
      <c r="B48" s="32"/>
      <c r="C48" s="34"/>
      <c r="D48" s="32"/>
      <c r="E48" s="35"/>
      <c r="F48" s="32"/>
      <c r="G48" s="32"/>
      <c r="H48" s="32"/>
      <c r="I48" s="32"/>
    </row>
    <row r="49" spans="1:9" ht="15">
      <c r="A49" s="32"/>
      <c r="B49" s="32"/>
      <c r="C49" s="34"/>
      <c r="D49" s="32"/>
      <c r="E49" s="35"/>
      <c r="F49" s="32"/>
      <c r="G49" s="32"/>
      <c r="H49" s="32"/>
      <c r="I49" s="32"/>
    </row>
    <row r="50" spans="1:9" ht="15">
      <c r="A50" s="32"/>
      <c r="B50" s="32"/>
      <c r="C50" s="34"/>
      <c r="D50" s="32"/>
      <c r="E50" s="35"/>
      <c r="F50" s="32"/>
      <c r="G50" s="32"/>
      <c r="H50" s="32"/>
      <c r="I50" s="32"/>
    </row>
    <row r="51" spans="1:9" ht="15">
      <c r="A51" s="32"/>
      <c r="B51" s="32"/>
      <c r="C51" s="34"/>
      <c r="D51" s="32"/>
      <c r="E51" s="35"/>
      <c r="F51" s="32"/>
      <c r="G51" s="32"/>
      <c r="H51" s="32"/>
      <c r="I51" s="32"/>
    </row>
    <row r="52" spans="1:9" ht="15">
      <c r="A52" s="32"/>
      <c r="B52" s="32"/>
      <c r="C52" s="34"/>
      <c r="D52" s="32"/>
      <c r="E52" s="35"/>
      <c r="F52" s="32"/>
      <c r="G52" s="32"/>
      <c r="H52" s="32"/>
      <c r="I52" s="32"/>
    </row>
    <row r="53" spans="1:9" ht="15">
      <c r="A53" s="32"/>
      <c r="B53" s="32"/>
      <c r="C53" s="34"/>
      <c r="D53" s="32"/>
      <c r="E53" s="35"/>
      <c r="F53" s="32"/>
      <c r="G53" s="32"/>
      <c r="H53" s="32"/>
      <c r="I53" s="32"/>
    </row>
    <row r="54" spans="1:9" ht="15">
      <c r="A54" s="32"/>
      <c r="B54" s="32"/>
      <c r="C54" s="34"/>
      <c r="D54" s="32"/>
      <c r="E54" s="35"/>
      <c r="F54" s="32"/>
      <c r="G54" s="32"/>
      <c r="H54" s="32"/>
      <c r="I54" s="32"/>
    </row>
    <row r="55" spans="1:9" ht="15">
      <c r="A55" s="32"/>
      <c r="B55" s="32"/>
      <c r="C55" s="34"/>
      <c r="D55" s="32"/>
      <c r="E55" s="35"/>
      <c r="F55" s="32"/>
      <c r="G55" s="32"/>
      <c r="H55" s="32"/>
      <c r="I55" s="32"/>
    </row>
    <row r="56" spans="1:9" ht="15">
      <c r="A56" s="32"/>
      <c r="B56" s="32"/>
      <c r="C56" s="34"/>
      <c r="D56" s="32"/>
      <c r="E56" s="35"/>
      <c r="F56" s="32"/>
      <c r="G56" s="32"/>
      <c r="H56" s="32"/>
      <c r="I56" s="32"/>
    </row>
    <row r="57" spans="1:9" ht="15">
      <c r="A57" s="32"/>
      <c r="B57" s="32"/>
      <c r="C57" s="34"/>
      <c r="D57" s="32"/>
      <c r="E57" s="35"/>
      <c r="F57" s="32"/>
      <c r="G57" s="32"/>
      <c r="H57" s="32"/>
      <c r="I57" s="32"/>
    </row>
    <row r="58" spans="1:9" ht="15">
      <c r="A58" s="32"/>
      <c r="B58" s="32"/>
      <c r="C58" s="34"/>
      <c r="D58" s="32"/>
      <c r="E58" s="35"/>
      <c r="F58" s="32"/>
      <c r="G58" s="32"/>
      <c r="H58" s="32"/>
      <c r="I58" s="32"/>
    </row>
    <row r="59" spans="1:9" ht="15">
      <c r="A59" s="32"/>
      <c r="B59" s="32"/>
      <c r="C59" s="34"/>
      <c r="D59" s="32"/>
      <c r="E59" s="35"/>
      <c r="F59" s="32"/>
      <c r="G59" s="32"/>
      <c r="H59" s="32"/>
      <c r="I59" s="32"/>
    </row>
    <row r="60" spans="1:9" ht="15">
      <c r="A60" s="32"/>
      <c r="B60" s="32"/>
      <c r="C60" s="34"/>
      <c r="D60" s="32"/>
      <c r="E60" s="35"/>
      <c r="F60" s="32"/>
      <c r="G60" s="32"/>
      <c r="H60" s="32"/>
      <c r="I60" s="32"/>
    </row>
    <row r="61" spans="1:9" ht="15">
      <c r="A61" s="32"/>
      <c r="B61" s="32"/>
      <c r="C61" s="34"/>
      <c r="D61" s="32"/>
      <c r="E61" s="35"/>
      <c r="F61" s="32"/>
      <c r="G61" s="32"/>
      <c r="H61" s="32"/>
      <c r="I61" s="32"/>
    </row>
    <row r="62" spans="1:9" ht="15">
      <c r="A62" s="32"/>
      <c r="B62" s="32"/>
      <c r="C62" s="34"/>
      <c r="D62" s="32"/>
      <c r="E62" s="35"/>
      <c r="F62" s="32"/>
      <c r="G62" s="32"/>
      <c r="H62" s="32"/>
      <c r="I62" s="32"/>
    </row>
    <row r="63" spans="1:9" ht="15">
      <c r="A63" s="32"/>
      <c r="B63" s="32"/>
      <c r="C63" s="34"/>
      <c r="D63" s="32"/>
      <c r="E63" s="35"/>
      <c r="F63" s="32"/>
      <c r="G63" s="32"/>
      <c r="H63" s="32"/>
      <c r="I63" s="32"/>
    </row>
    <row r="64" spans="1:9" ht="15">
      <c r="A64" s="32"/>
      <c r="B64" s="32"/>
      <c r="C64" s="34"/>
      <c r="D64" s="32"/>
      <c r="E64" s="35"/>
      <c r="F64" s="32"/>
      <c r="G64" s="32"/>
      <c r="H64" s="32"/>
      <c r="I64" s="32"/>
    </row>
    <row r="65" spans="1:9" ht="15">
      <c r="A65" s="32"/>
      <c r="B65" s="32"/>
      <c r="C65" s="34"/>
      <c r="D65" s="32"/>
      <c r="E65" s="35"/>
      <c r="F65" s="32"/>
      <c r="G65" s="32"/>
      <c r="H65" s="32"/>
      <c r="I65" s="32"/>
    </row>
    <row r="66" spans="1:9" ht="15">
      <c r="A66" s="32"/>
      <c r="B66" s="32"/>
      <c r="C66" s="34"/>
      <c r="D66" s="32"/>
      <c r="E66" s="35"/>
      <c r="F66" s="32"/>
      <c r="G66" s="32"/>
      <c r="H66" s="32"/>
      <c r="I66" s="32"/>
    </row>
    <row r="67" spans="1:9" ht="15">
      <c r="A67" s="32"/>
      <c r="B67" s="32"/>
      <c r="C67" s="34"/>
      <c r="D67" s="32"/>
      <c r="E67" s="35"/>
      <c r="F67" s="32"/>
      <c r="G67" s="32"/>
      <c r="H67" s="32"/>
      <c r="I67" s="32"/>
    </row>
    <row r="68" spans="1:9" ht="15">
      <c r="A68" s="32"/>
      <c r="B68" s="32"/>
      <c r="C68" s="34"/>
      <c r="D68" s="32"/>
      <c r="E68" s="35"/>
      <c r="F68" s="32"/>
      <c r="G68" s="32"/>
      <c r="H68" s="32"/>
      <c r="I68" s="32"/>
    </row>
    <row r="69" spans="1:9" ht="15">
      <c r="A69" s="32"/>
      <c r="B69" s="32"/>
      <c r="C69" s="34"/>
      <c r="D69" s="32"/>
      <c r="E69" s="35"/>
      <c r="F69" s="32"/>
      <c r="G69" s="32"/>
      <c r="H69" s="32"/>
      <c r="I69" s="32"/>
    </row>
    <row r="70" spans="1:9" ht="15">
      <c r="A70" s="32"/>
      <c r="B70" s="32"/>
      <c r="C70" s="34"/>
      <c r="D70" s="32"/>
      <c r="E70" s="35"/>
      <c r="F70" s="32"/>
      <c r="G70" s="32"/>
      <c r="H70" s="32"/>
      <c r="I70" s="32"/>
    </row>
    <row r="71" spans="1:9" ht="15">
      <c r="A71" s="32"/>
      <c r="B71" s="32"/>
      <c r="C71" s="34"/>
      <c r="D71" s="32"/>
      <c r="E71" s="35"/>
      <c r="F71" s="32"/>
      <c r="G71" s="32"/>
      <c r="H71" s="32"/>
      <c r="I71" s="32"/>
    </row>
    <row r="72" spans="1:9" ht="15">
      <c r="A72" s="32"/>
      <c r="B72" s="32"/>
      <c r="C72" s="34"/>
      <c r="D72" s="32"/>
      <c r="E72" s="35"/>
      <c r="F72" s="32"/>
      <c r="G72" s="32"/>
      <c r="H72" s="32"/>
      <c r="I72" s="32"/>
    </row>
    <row r="73" spans="1:9" ht="15">
      <c r="A73" s="32"/>
      <c r="B73" s="32"/>
      <c r="C73" s="34"/>
      <c r="D73" s="32"/>
      <c r="E73" s="35"/>
      <c r="F73" s="32"/>
      <c r="G73" s="32"/>
      <c r="H73" s="32"/>
      <c r="I73" s="32"/>
    </row>
    <row r="74" spans="1:9" ht="15">
      <c r="A74" s="32"/>
      <c r="B74" s="32"/>
      <c r="C74" s="34"/>
      <c r="D74" s="32"/>
      <c r="E74" s="35"/>
      <c r="F74" s="32"/>
      <c r="G74" s="32"/>
      <c r="H74" s="32"/>
      <c r="I74" s="32"/>
    </row>
    <row r="75" spans="1:9" ht="15">
      <c r="A75" s="32"/>
      <c r="B75" s="32"/>
      <c r="C75" s="34"/>
      <c r="D75" s="32"/>
      <c r="E75" s="35"/>
      <c r="F75" s="32"/>
      <c r="G75" s="32"/>
      <c r="H75" s="32"/>
      <c r="I75" s="32"/>
    </row>
    <row r="76" spans="1:9" ht="15">
      <c r="A76" s="32"/>
      <c r="B76" s="32"/>
      <c r="C76" s="34"/>
      <c r="D76" s="32"/>
      <c r="E76" s="35"/>
      <c r="F76" s="32"/>
      <c r="G76" s="32"/>
      <c r="H76" s="32"/>
      <c r="I76" s="32"/>
    </row>
    <row r="77" spans="1:9" ht="15">
      <c r="A77" s="32"/>
      <c r="B77" s="32"/>
      <c r="C77" s="34"/>
      <c r="D77" s="32"/>
      <c r="E77" s="35"/>
      <c r="F77" s="32"/>
      <c r="G77" s="32"/>
      <c r="H77" s="32"/>
      <c r="I77" s="32"/>
    </row>
    <row r="78" spans="1:9" ht="15">
      <c r="A78" s="32"/>
      <c r="B78" s="32"/>
      <c r="C78" s="34"/>
      <c r="D78" s="32"/>
      <c r="E78" s="35"/>
      <c r="F78" s="32"/>
      <c r="G78" s="32"/>
      <c r="H78" s="32"/>
      <c r="I78" s="32"/>
    </row>
    <row r="79" spans="1:9" ht="15">
      <c r="A79" s="32"/>
      <c r="B79" s="32"/>
      <c r="C79" s="34"/>
      <c r="D79" s="32"/>
      <c r="E79" s="35"/>
      <c r="F79" s="32"/>
      <c r="G79" s="32"/>
      <c r="H79" s="32"/>
      <c r="I79" s="32"/>
    </row>
    <row r="80" spans="1:9" ht="15">
      <c r="A80" s="32"/>
      <c r="B80" s="32"/>
      <c r="C80" s="34"/>
      <c r="D80" s="32"/>
      <c r="E80" s="35"/>
      <c r="F80" s="32"/>
      <c r="G80" s="32"/>
      <c r="H80" s="32"/>
      <c r="I80" s="32"/>
    </row>
    <row r="81" spans="1:9" ht="15">
      <c r="A81" s="32"/>
      <c r="B81" s="32"/>
      <c r="C81" s="34"/>
      <c r="D81" s="32"/>
      <c r="E81" s="35"/>
      <c r="F81" s="32"/>
      <c r="G81" s="32"/>
      <c r="H81" s="32"/>
      <c r="I81" s="32"/>
    </row>
    <row r="82" spans="1:9" ht="15">
      <c r="A82" s="32"/>
      <c r="B82" s="32"/>
      <c r="C82" s="34"/>
      <c r="D82" s="32"/>
      <c r="E82" s="35"/>
      <c r="F82" s="32"/>
      <c r="G82" s="32"/>
      <c r="H82" s="32"/>
      <c r="I82" s="32"/>
    </row>
    <row r="83" spans="1:9" ht="15">
      <c r="A83" s="32"/>
      <c r="B83" s="32"/>
      <c r="C83" s="34"/>
      <c r="D83" s="32"/>
      <c r="E83" s="35"/>
      <c r="F83" s="32"/>
      <c r="G83" s="32"/>
      <c r="H83" s="32"/>
      <c r="I83" s="32"/>
    </row>
    <row r="84" spans="1:9" ht="15">
      <c r="A84" s="32"/>
      <c r="B84" s="32"/>
      <c r="C84" s="34"/>
      <c r="D84" s="32"/>
      <c r="E84" s="35"/>
      <c r="F84" s="32"/>
      <c r="G84" s="32"/>
      <c r="H84" s="32"/>
      <c r="I84" s="32"/>
    </row>
    <row r="85" spans="1:9" ht="15">
      <c r="A85" s="32"/>
      <c r="B85" s="32"/>
      <c r="C85" s="34"/>
      <c r="D85" s="32"/>
      <c r="E85" s="35"/>
      <c r="F85" s="32"/>
      <c r="G85" s="32"/>
      <c r="H85" s="32"/>
      <c r="I85" s="32"/>
    </row>
    <row r="86" spans="1:9" ht="15">
      <c r="A86" s="32"/>
      <c r="B86" s="32"/>
      <c r="C86" s="34"/>
      <c r="D86" s="32"/>
      <c r="E86" s="35"/>
      <c r="F86" s="32"/>
      <c r="G86" s="32"/>
      <c r="H86" s="32"/>
      <c r="I86" s="32"/>
    </row>
    <row r="87" spans="1:9" ht="15">
      <c r="A87" s="32"/>
      <c r="B87" s="32"/>
      <c r="C87" s="34"/>
      <c r="D87" s="32"/>
      <c r="E87" s="35"/>
      <c r="F87" s="32"/>
      <c r="G87" s="32"/>
      <c r="H87" s="32"/>
      <c r="I87" s="32"/>
    </row>
    <row r="88" spans="1:9" ht="15">
      <c r="A88" s="32"/>
      <c r="B88" s="32"/>
      <c r="C88" s="34"/>
      <c r="D88" s="32"/>
      <c r="E88" s="35"/>
      <c r="F88" s="32"/>
      <c r="G88" s="32"/>
      <c r="H88" s="32"/>
      <c r="I88" s="32"/>
    </row>
    <row r="89" spans="1:9" ht="15">
      <c r="A89" s="32"/>
      <c r="B89" s="32"/>
      <c r="C89" s="34"/>
      <c r="D89" s="32"/>
      <c r="E89" s="35"/>
      <c r="F89" s="32"/>
      <c r="G89" s="32"/>
      <c r="H89" s="32"/>
      <c r="I89" s="32"/>
    </row>
    <row r="90" spans="1:9" ht="15">
      <c r="A90" s="32"/>
      <c r="B90" s="32"/>
      <c r="C90" s="34"/>
      <c r="D90" s="32"/>
      <c r="E90" s="35"/>
      <c r="F90" s="32"/>
      <c r="G90" s="32"/>
      <c r="H90" s="32"/>
      <c r="I90" s="32"/>
    </row>
    <row r="91" spans="1:9" ht="15">
      <c r="A91" s="32"/>
      <c r="B91" s="32"/>
      <c r="C91" s="34"/>
      <c r="D91" s="32"/>
      <c r="E91" s="35"/>
      <c r="F91" s="32"/>
      <c r="G91" s="32"/>
      <c r="H91" s="32"/>
      <c r="I91" s="32"/>
    </row>
    <row r="92" spans="1:9" ht="15">
      <c r="A92" s="32"/>
      <c r="B92" s="32"/>
      <c r="C92" s="34"/>
      <c r="D92" s="32"/>
      <c r="E92" s="35"/>
      <c r="F92" s="32"/>
      <c r="G92" s="32"/>
      <c r="H92" s="32"/>
      <c r="I92" s="32"/>
    </row>
    <row r="93" spans="1:9" ht="15">
      <c r="A93" s="32"/>
      <c r="B93" s="32"/>
      <c r="C93" s="34"/>
      <c r="D93" s="32"/>
      <c r="E93" s="35"/>
      <c r="F93" s="32"/>
      <c r="G93" s="32"/>
      <c r="H93" s="32"/>
      <c r="I93" s="32"/>
    </row>
    <row r="94" spans="1:9" ht="15">
      <c r="A94" s="32"/>
      <c r="B94" s="32"/>
      <c r="C94" s="34"/>
      <c r="D94" s="32"/>
      <c r="E94" s="35"/>
      <c r="F94" s="32"/>
      <c r="G94" s="32"/>
      <c r="H94" s="32"/>
      <c r="I94" s="32"/>
    </row>
    <row r="95" spans="1:9" ht="15">
      <c r="A95" s="32"/>
      <c r="B95" s="32"/>
      <c r="C95" s="34"/>
      <c r="D95" s="32"/>
      <c r="E95" s="35"/>
      <c r="F95" s="32"/>
      <c r="G95" s="32"/>
      <c r="H95" s="32"/>
      <c r="I95" s="32"/>
    </row>
    <row r="96" spans="1:9" ht="15">
      <c r="A96" s="32"/>
      <c r="B96" s="32"/>
      <c r="C96" s="34"/>
      <c r="D96" s="32"/>
      <c r="E96" s="35"/>
      <c r="F96" s="32"/>
      <c r="G96" s="32"/>
      <c r="H96" s="32"/>
      <c r="I96" s="32"/>
    </row>
    <row r="97" spans="1:9" ht="15">
      <c r="A97" s="32"/>
      <c r="B97" s="32"/>
      <c r="C97" s="34"/>
      <c r="D97" s="32"/>
      <c r="E97" s="35"/>
      <c r="F97" s="32"/>
      <c r="G97" s="32"/>
      <c r="H97" s="32"/>
      <c r="I97" s="32"/>
    </row>
    <row r="98" spans="1:9" ht="15">
      <c r="A98" s="32"/>
      <c r="B98" s="32"/>
      <c r="C98" s="34"/>
      <c r="D98" s="32"/>
      <c r="E98" s="35"/>
      <c r="F98" s="32"/>
      <c r="G98" s="32"/>
      <c r="H98" s="32"/>
      <c r="I98" s="32"/>
    </row>
    <row r="99" spans="1:9" ht="15">
      <c r="A99" s="32"/>
      <c r="B99" s="32"/>
      <c r="C99" s="34"/>
      <c r="D99" s="32"/>
      <c r="E99" s="35"/>
      <c r="F99" s="32"/>
      <c r="G99" s="32"/>
      <c r="H99" s="32"/>
      <c r="I99" s="32"/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/>
  <dimension ref="A1:V149"/>
  <sheetViews>
    <sheetView showZeros="0" view="pageBreakPreview" zoomScale="70" zoomScaleNormal="70" zoomScaleSheetLayoutView="70" workbookViewId="0" topLeftCell="A19">
      <selection activeCell="K31" sqref="K31"/>
    </sheetView>
  </sheetViews>
  <sheetFormatPr defaultColWidth="9.00390625" defaultRowHeight="12.75"/>
  <cols>
    <col min="1" max="1" width="4.50390625" style="1" customWidth="1"/>
    <col min="2" max="2" width="21.25390625" style="0" bestFit="1" customWidth="1"/>
    <col min="3" max="18" width="9.25390625" style="0" customWidth="1"/>
    <col min="19" max="19" width="9.625" style="0" customWidth="1"/>
  </cols>
  <sheetData>
    <row r="1" spans="1:18" ht="59.25" customHeight="1">
      <c r="A1" s="234" t="s">
        <v>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59.25" customHeight="1">
      <c r="A2" s="237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1:18" ht="59.25" customHeight="1">
      <c r="A3" s="237" t="s">
        <v>120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</row>
    <row r="4" spans="1:18" ht="59.2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</row>
    <row r="5" spans="1:18" ht="59.25" customHeight="1">
      <c r="A5" s="246" t="s">
        <v>25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8"/>
    </row>
    <row r="6" spans="1:18" ht="59.2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9"/>
    </row>
    <row r="7" spans="1:18" ht="59.25" customHeight="1">
      <c r="A7" s="243" t="s">
        <v>123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</row>
    <row r="8" spans="1:18" ht="59.25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</row>
    <row r="9" spans="1:18" ht="59.25" customHeight="1">
      <c r="A9" s="237" t="s">
        <v>197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</row>
    <row r="10" spans="1:18" ht="59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ht="59.25" customHeight="1">
      <c r="A11" s="237" t="str">
        <f>'Форма 1-СЛМ'!Q22</f>
        <v>Прокуратура Тернопільської області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</row>
    <row r="12" spans="1:18" ht="5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ht="59.25" customHeight="1">
      <c r="A13" s="237" t="s">
        <v>146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</row>
    <row r="14" spans="1:18" ht="59.25" customHeight="1" thickBot="1">
      <c r="A14" s="255">
        <f>G19</f>
        <v>2013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7"/>
    </row>
    <row r="15" spans="1:18" ht="20.25" customHeight="1">
      <c r="A15" s="54" t="s">
        <v>124</v>
      </c>
      <c r="B15" s="54"/>
      <c r="C15" s="54"/>
      <c r="D15" s="54"/>
      <c r="E15" s="54"/>
      <c r="F15" s="54"/>
      <c r="G15" s="54"/>
      <c r="H15" s="54"/>
      <c r="I15" s="54"/>
      <c r="J15" s="54"/>
      <c r="K15" s="1"/>
      <c r="L15" s="1"/>
      <c r="M15" s="1"/>
      <c r="N15" s="1"/>
      <c r="O15" s="1"/>
      <c r="P15" s="1"/>
      <c r="Q15" s="1"/>
      <c r="R15" s="1"/>
    </row>
    <row r="16" spans="2:18" ht="8.25" customHeight="1" thickBot="1">
      <c r="B16" s="1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6.75" customHeight="1" thickBot="1">
      <c r="A17" s="276" t="s">
        <v>18</v>
      </c>
      <c r="B17" s="275" t="s">
        <v>19</v>
      </c>
      <c r="C17" s="263" t="s">
        <v>107</v>
      </c>
      <c r="D17" s="263"/>
      <c r="E17" s="263"/>
      <c r="F17" s="263" t="s">
        <v>40</v>
      </c>
      <c r="G17" s="263"/>
      <c r="H17" s="263"/>
      <c r="I17" s="263" t="s">
        <v>129</v>
      </c>
      <c r="J17" s="263"/>
      <c r="K17" s="263"/>
      <c r="L17" s="262" t="s">
        <v>14</v>
      </c>
      <c r="M17" s="262"/>
      <c r="N17" s="263" t="s">
        <v>106</v>
      </c>
      <c r="O17" s="263"/>
      <c r="P17" s="263"/>
      <c r="Q17" s="262" t="s">
        <v>14</v>
      </c>
      <c r="R17" s="262"/>
    </row>
    <row r="18" spans="1:18" ht="36.75" customHeight="1" thickBot="1">
      <c r="A18" s="277"/>
      <c r="B18" s="275"/>
      <c r="C18" s="263"/>
      <c r="D18" s="263"/>
      <c r="E18" s="263"/>
      <c r="F18" s="263"/>
      <c r="G18" s="263"/>
      <c r="H18" s="263"/>
      <c r="I18" s="263"/>
      <c r="J18" s="263"/>
      <c r="K18" s="263"/>
      <c r="L18" s="262"/>
      <c r="M18" s="262"/>
      <c r="N18" s="263"/>
      <c r="O18" s="263"/>
      <c r="P18" s="263"/>
      <c r="Q18" s="262"/>
      <c r="R18" s="262"/>
    </row>
    <row r="19" spans="1:18" ht="16.5" thickBot="1">
      <c r="A19" s="278"/>
      <c r="B19" s="275"/>
      <c r="C19" s="84">
        <v>2012</v>
      </c>
      <c r="D19" s="85">
        <v>2013</v>
      </c>
      <c r="E19" s="86" t="s">
        <v>15</v>
      </c>
      <c r="F19" s="84">
        <f>C19</f>
        <v>2012</v>
      </c>
      <c r="G19" s="85">
        <f>D19</f>
        <v>2013</v>
      </c>
      <c r="H19" s="86" t="s">
        <v>15</v>
      </c>
      <c r="I19" s="84">
        <f>F19</f>
        <v>2012</v>
      </c>
      <c r="J19" s="85">
        <f>G19</f>
        <v>2013</v>
      </c>
      <c r="K19" s="86" t="s">
        <v>15</v>
      </c>
      <c r="L19" s="84">
        <f>I19</f>
        <v>2012</v>
      </c>
      <c r="M19" s="87">
        <f>J19</f>
        <v>2013</v>
      </c>
      <c r="N19" s="84">
        <f>L19</f>
        <v>2012</v>
      </c>
      <c r="O19" s="85">
        <f>M19</f>
        <v>2013</v>
      </c>
      <c r="P19" s="86" t="s">
        <v>15</v>
      </c>
      <c r="Q19" s="84">
        <f>N19</f>
        <v>2012</v>
      </c>
      <c r="R19" s="87">
        <f>O19</f>
        <v>2013</v>
      </c>
    </row>
    <row r="20" spans="1:18" ht="22.5" customHeight="1">
      <c r="A20" s="187">
        <v>1</v>
      </c>
      <c r="B20" s="189" t="s">
        <v>174</v>
      </c>
      <c r="C20" s="162"/>
      <c r="D20" s="163"/>
      <c r="E20" s="164">
        <f>IF(C20=0,0,IF(D20=0,"-100,0",IF(D20*100/C20&lt;200,ROUND(D20*100/C20-100,1),ROUND(D20/C20,1)&amp;" р")))</f>
        <v>0</v>
      </c>
      <c r="F20" s="162"/>
      <c r="G20" s="163">
        <v>3</v>
      </c>
      <c r="H20" s="164">
        <f>IF(F20=0,0,IF(G20=0,"-100,0",IF(G20*100/F20&lt;200,ROUND(G20*100/F20-100,1),ROUND(G20/F20,1)&amp;" р")))</f>
        <v>0</v>
      </c>
      <c r="I20" s="162"/>
      <c r="J20" s="163"/>
      <c r="K20" s="164">
        <f>IF(I20=0,0,IF(J20=0,"-100,0",IF(J20*100/I20&lt;200,ROUND(J20*100/I20-100,1),ROUND(J20/I20,1)&amp;" р")))</f>
        <v>0</v>
      </c>
      <c r="L20" s="45">
        <f aca="true" t="shared" si="0" ref="L20:M22">IF(F20=0,0,I20*100/F20)</f>
        <v>0</v>
      </c>
      <c r="M20" s="46">
        <f t="shared" si="0"/>
        <v>0</v>
      </c>
      <c r="N20" s="162"/>
      <c r="O20" s="163"/>
      <c r="P20" s="164">
        <f>IF(N20=0,0,IF(O20=0,"-100,0",IF(O20*100/N20&lt;200,ROUND(O20*100/N20-100,1),ROUND(O20/N20,1)&amp;" р")))</f>
        <v>0</v>
      </c>
      <c r="Q20" s="160">
        <f aca="true" t="shared" si="1" ref="Q20:R22">IF(F20=0,0,N20*100/F20)</f>
        <v>0</v>
      </c>
      <c r="R20" s="161">
        <f t="shared" si="1"/>
        <v>0</v>
      </c>
    </row>
    <row r="21" spans="1:18" ht="22.5" customHeight="1">
      <c r="A21" s="40">
        <v>2</v>
      </c>
      <c r="B21" s="190" t="s">
        <v>175</v>
      </c>
      <c r="C21" s="73"/>
      <c r="D21" s="74"/>
      <c r="E21" s="165">
        <f>IF(C21=0,0,IF(D21=0,"-100,0",IF(D21*100/C21&lt;200,ROUND(D21*100/C21-100,1),ROUND(D21/C21,1)&amp;" р")))</f>
        <v>0</v>
      </c>
      <c r="F21" s="73"/>
      <c r="G21" s="74">
        <v>2</v>
      </c>
      <c r="H21" s="165">
        <f>IF(F21=0,0,IF(G21=0,"-100,0",IF(G21*100/F21&lt;200,ROUND(G21*100/F21-100,1),ROUND(G21/F21,1)&amp;" р")))</f>
        <v>0</v>
      </c>
      <c r="I21" s="73"/>
      <c r="J21" s="74"/>
      <c r="K21" s="165">
        <f>IF(I21=0,0,IF(J21=0,"-100,0",IF(J21*100/I21&lt;200,ROUND(J21*100/I21-100,1),ROUND(J21/I21,1)&amp;" р")))</f>
        <v>0</v>
      </c>
      <c r="L21" s="47">
        <f t="shared" si="0"/>
        <v>0</v>
      </c>
      <c r="M21" s="48">
        <f t="shared" si="0"/>
        <v>0</v>
      </c>
      <c r="N21" s="73"/>
      <c r="O21" s="74">
        <v>1</v>
      </c>
      <c r="P21" s="165">
        <f>IF(N21=0,0,IF(O21=0,"-100,0",IF(O21*100/N21&lt;200,ROUND(O21*100/N21-100,1),ROUND(O21/N21,1)&amp;" р")))</f>
        <v>0</v>
      </c>
      <c r="Q21" s="47">
        <f t="shared" si="1"/>
        <v>0</v>
      </c>
      <c r="R21" s="48">
        <f t="shared" si="1"/>
        <v>50</v>
      </c>
    </row>
    <row r="22" spans="1:18" ht="22.5" customHeight="1">
      <c r="A22" s="40">
        <v>3</v>
      </c>
      <c r="B22" s="190" t="s">
        <v>176</v>
      </c>
      <c r="C22" s="73"/>
      <c r="D22" s="74"/>
      <c r="E22" s="165">
        <f>IF(C22=0,0,IF(D22=0,"-100,0",IF(D22*100/C22&lt;200,ROUND(D22*100/C22-100,1),ROUND(D22/C22,1)&amp;" р")))</f>
        <v>0</v>
      </c>
      <c r="F22" s="73"/>
      <c r="G22" s="74">
        <v>4</v>
      </c>
      <c r="H22" s="165">
        <f>IF(F22=0,0,IF(G22=0,"-100,0",IF(G22*100/F22&lt;200,ROUND(G22*100/F22-100,1),ROUND(G22/F22,1)&amp;" р")))</f>
        <v>0</v>
      </c>
      <c r="I22" s="73"/>
      <c r="J22" s="74"/>
      <c r="K22" s="165">
        <f>IF(I22=0,0,IF(J22=0,"-100,0",IF(J22*100/I22&lt;200,ROUND(J22*100/I22-100,1),ROUND(J22/I22,1)&amp;" р")))</f>
        <v>0</v>
      </c>
      <c r="L22" s="47">
        <f t="shared" si="0"/>
        <v>0</v>
      </c>
      <c r="M22" s="48">
        <f t="shared" si="0"/>
        <v>0</v>
      </c>
      <c r="N22" s="73"/>
      <c r="O22" s="74"/>
      <c r="P22" s="165">
        <f>IF(N22=0,0,IF(O22=0,"-100,0",IF(O22*100/N22&lt;200,ROUND(O22*100/N22-100,1),ROUND(O22/N22,1)&amp;" р")))</f>
        <v>0</v>
      </c>
      <c r="Q22" s="47">
        <f t="shared" si="1"/>
        <v>0</v>
      </c>
      <c r="R22" s="48">
        <f t="shared" si="1"/>
        <v>0</v>
      </c>
    </row>
    <row r="23" spans="1:18" ht="22.5" customHeight="1">
      <c r="A23" s="40">
        <v>4</v>
      </c>
      <c r="B23" s="190" t="s">
        <v>177</v>
      </c>
      <c r="C23" s="73"/>
      <c r="D23" s="74"/>
      <c r="E23" s="165">
        <f aca="true" t="shared" si="2" ref="E23:E40">IF(C23=0,0,IF(D23=0,"-100,0",IF(D23*100/C23&lt;200,ROUND(D23*100/C23-100,1),ROUND(D23/C23,1)&amp;" р")))</f>
        <v>0</v>
      </c>
      <c r="F23" s="73"/>
      <c r="G23" s="74">
        <v>4</v>
      </c>
      <c r="H23" s="165">
        <f aca="true" t="shared" si="3" ref="H23:H40">IF(F23=0,0,IF(G23=0,"-100,0",IF(G23*100/F23&lt;200,ROUND(G23*100/F23-100,1),ROUND(G23/F23,1)&amp;" р")))</f>
        <v>0</v>
      </c>
      <c r="I23" s="73"/>
      <c r="J23" s="74"/>
      <c r="K23" s="165">
        <f aca="true" t="shared" si="4" ref="K23:K40">IF(I23=0,0,IF(J23=0,"-100,0",IF(J23*100/I23&lt;200,ROUND(J23*100/I23-100,1),ROUND(J23/I23,1)&amp;" р")))</f>
        <v>0</v>
      </c>
      <c r="L23" s="47">
        <f aca="true" t="shared" si="5" ref="L23:L40">IF(F23=0,0,I23*100/F23)</f>
        <v>0</v>
      </c>
      <c r="M23" s="48">
        <f aca="true" t="shared" si="6" ref="M23:M40">IF(G23=0,0,J23*100/G23)</f>
        <v>0</v>
      </c>
      <c r="N23" s="73"/>
      <c r="O23" s="74"/>
      <c r="P23" s="165">
        <f aca="true" t="shared" si="7" ref="P23:P40">IF(N23=0,0,IF(O23=0,"-100,0",IF(O23*100/N23&lt;200,ROUND(O23*100/N23-100,1),ROUND(O23/N23,1)&amp;" р")))</f>
        <v>0</v>
      </c>
      <c r="Q23" s="47">
        <f aca="true" t="shared" si="8" ref="Q23:Q40">IF(F23=0,0,N23*100/F23)</f>
        <v>0</v>
      </c>
      <c r="R23" s="48">
        <f aca="true" t="shared" si="9" ref="R23:R40">IF(G23=0,0,O23*100/G23)</f>
        <v>0</v>
      </c>
    </row>
    <row r="24" spans="1:18" ht="22.5" customHeight="1">
      <c r="A24" s="40">
        <v>5</v>
      </c>
      <c r="B24" s="190" t="s">
        <v>178</v>
      </c>
      <c r="C24" s="73"/>
      <c r="D24" s="74"/>
      <c r="E24" s="165">
        <f t="shared" si="2"/>
        <v>0</v>
      </c>
      <c r="F24" s="73"/>
      <c r="G24" s="74"/>
      <c r="H24" s="165">
        <f t="shared" si="3"/>
        <v>0</v>
      </c>
      <c r="I24" s="73"/>
      <c r="J24" s="74"/>
      <c r="K24" s="165">
        <f t="shared" si="4"/>
        <v>0</v>
      </c>
      <c r="L24" s="47">
        <f t="shared" si="5"/>
        <v>0</v>
      </c>
      <c r="M24" s="48">
        <f t="shared" si="6"/>
        <v>0</v>
      </c>
      <c r="N24" s="73"/>
      <c r="O24" s="74"/>
      <c r="P24" s="165">
        <f t="shared" si="7"/>
        <v>0</v>
      </c>
      <c r="Q24" s="47">
        <f t="shared" si="8"/>
        <v>0</v>
      </c>
      <c r="R24" s="48">
        <f t="shared" si="9"/>
        <v>0</v>
      </c>
    </row>
    <row r="25" spans="1:18" ht="22.5" customHeight="1">
      <c r="A25" s="40">
        <v>6</v>
      </c>
      <c r="B25" s="190" t="s">
        <v>179</v>
      </c>
      <c r="C25" s="73"/>
      <c r="D25" s="74"/>
      <c r="E25" s="165">
        <f t="shared" si="2"/>
        <v>0</v>
      </c>
      <c r="F25" s="73"/>
      <c r="G25" s="74">
        <v>2</v>
      </c>
      <c r="H25" s="165">
        <f t="shared" si="3"/>
        <v>0</v>
      </c>
      <c r="I25" s="73"/>
      <c r="J25" s="74"/>
      <c r="K25" s="165">
        <f t="shared" si="4"/>
        <v>0</v>
      </c>
      <c r="L25" s="47">
        <f t="shared" si="5"/>
        <v>0</v>
      </c>
      <c r="M25" s="48">
        <f t="shared" si="6"/>
        <v>0</v>
      </c>
      <c r="N25" s="73"/>
      <c r="O25" s="74"/>
      <c r="P25" s="165">
        <f t="shared" si="7"/>
        <v>0</v>
      </c>
      <c r="Q25" s="47">
        <f t="shared" si="8"/>
        <v>0</v>
      </c>
      <c r="R25" s="48">
        <f t="shared" si="9"/>
        <v>0</v>
      </c>
    </row>
    <row r="26" spans="1:18" ht="22.5" customHeight="1">
      <c r="A26" s="40">
        <v>7</v>
      </c>
      <c r="B26" s="190" t="s">
        <v>180</v>
      </c>
      <c r="C26" s="73"/>
      <c r="D26" s="74"/>
      <c r="E26" s="165">
        <f t="shared" si="2"/>
        <v>0</v>
      </c>
      <c r="F26" s="73"/>
      <c r="G26" s="74"/>
      <c r="H26" s="165">
        <f t="shared" si="3"/>
        <v>0</v>
      </c>
      <c r="I26" s="73"/>
      <c r="J26" s="74"/>
      <c r="K26" s="165">
        <f t="shared" si="4"/>
        <v>0</v>
      </c>
      <c r="L26" s="47">
        <f t="shared" si="5"/>
        <v>0</v>
      </c>
      <c r="M26" s="48">
        <f t="shared" si="6"/>
        <v>0</v>
      </c>
      <c r="N26" s="73"/>
      <c r="O26" s="74"/>
      <c r="P26" s="165">
        <f t="shared" si="7"/>
        <v>0</v>
      </c>
      <c r="Q26" s="47">
        <f t="shared" si="8"/>
        <v>0</v>
      </c>
      <c r="R26" s="48">
        <f t="shared" si="9"/>
        <v>0</v>
      </c>
    </row>
    <row r="27" spans="1:18" ht="22.5" customHeight="1">
      <c r="A27" s="40">
        <v>8</v>
      </c>
      <c r="B27" s="190" t="s">
        <v>181</v>
      </c>
      <c r="C27" s="73"/>
      <c r="D27" s="74"/>
      <c r="E27" s="165">
        <f t="shared" si="2"/>
        <v>0</v>
      </c>
      <c r="F27" s="73"/>
      <c r="G27" s="74"/>
      <c r="H27" s="165">
        <f t="shared" si="3"/>
        <v>0</v>
      </c>
      <c r="I27" s="73"/>
      <c r="J27" s="74"/>
      <c r="K27" s="165">
        <f t="shared" si="4"/>
        <v>0</v>
      </c>
      <c r="L27" s="47">
        <f t="shared" si="5"/>
        <v>0</v>
      </c>
      <c r="M27" s="48">
        <f t="shared" si="6"/>
        <v>0</v>
      </c>
      <c r="N27" s="73"/>
      <c r="O27" s="74"/>
      <c r="P27" s="165">
        <f t="shared" si="7"/>
        <v>0</v>
      </c>
      <c r="Q27" s="47">
        <f t="shared" si="8"/>
        <v>0</v>
      </c>
      <c r="R27" s="48">
        <f t="shared" si="9"/>
        <v>0</v>
      </c>
    </row>
    <row r="28" spans="1:18" ht="22.5" customHeight="1">
      <c r="A28" s="40">
        <v>9</v>
      </c>
      <c r="B28" s="190" t="s">
        <v>182</v>
      </c>
      <c r="C28" s="73"/>
      <c r="D28" s="74"/>
      <c r="E28" s="165">
        <f t="shared" si="2"/>
        <v>0</v>
      </c>
      <c r="F28" s="73"/>
      <c r="G28" s="74">
        <v>5</v>
      </c>
      <c r="H28" s="165">
        <f t="shared" si="3"/>
        <v>0</v>
      </c>
      <c r="I28" s="73"/>
      <c r="J28" s="74"/>
      <c r="K28" s="165">
        <f t="shared" si="4"/>
        <v>0</v>
      </c>
      <c r="L28" s="47">
        <f t="shared" si="5"/>
        <v>0</v>
      </c>
      <c r="M28" s="48">
        <f t="shared" si="6"/>
        <v>0</v>
      </c>
      <c r="N28" s="73"/>
      <c r="O28" s="74"/>
      <c r="P28" s="165">
        <f t="shared" si="7"/>
        <v>0</v>
      </c>
      <c r="Q28" s="47">
        <f t="shared" si="8"/>
        <v>0</v>
      </c>
      <c r="R28" s="48">
        <f t="shared" si="9"/>
        <v>0</v>
      </c>
    </row>
    <row r="29" spans="1:18" ht="22.5" customHeight="1">
      <c r="A29" s="40">
        <v>10</v>
      </c>
      <c r="B29" s="190" t="s">
        <v>183</v>
      </c>
      <c r="C29" s="73"/>
      <c r="D29" s="74"/>
      <c r="E29" s="165">
        <f t="shared" si="2"/>
        <v>0</v>
      </c>
      <c r="F29" s="73"/>
      <c r="G29" s="74"/>
      <c r="H29" s="165">
        <f t="shared" si="3"/>
        <v>0</v>
      </c>
      <c r="I29" s="73"/>
      <c r="J29" s="74"/>
      <c r="K29" s="165">
        <f t="shared" si="4"/>
        <v>0</v>
      </c>
      <c r="L29" s="47">
        <f t="shared" si="5"/>
        <v>0</v>
      </c>
      <c r="M29" s="48">
        <f t="shared" si="6"/>
        <v>0</v>
      </c>
      <c r="N29" s="73"/>
      <c r="O29" s="74"/>
      <c r="P29" s="165">
        <f t="shared" si="7"/>
        <v>0</v>
      </c>
      <c r="Q29" s="47">
        <f t="shared" si="8"/>
        <v>0</v>
      </c>
      <c r="R29" s="48">
        <f t="shared" si="9"/>
        <v>0</v>
      </c>
    </row>
    <row r="30" spans="1:18" ht="22.5" customHeight="1">
      <c r="A30" s="40">
        <v>11</v>
      </c>
      <c r="B30" s="190" t="s">
        <v>184</v>
      </c>
      <c r="C30" s="73"/>
      <c r="D30" s="74"/>
      <c r="E30" s="165">
        <f t="shared" si="2"/>
        <v>0</v>
      </c>
      <c r="F30" s="73"/>
      <c r="G30" s="74"/>
      <c r="H30" s="165">
        <f t="shared" si="3"/>
        <v>0</v>
      </c>
      <c r="I30" s="73"/>
      <c r="J30" s="74"/>
      <c r="K30" s="165">
        <f t="shared" si="4"/>
        <v>0</v>
      </c>
      <c r="L30" s="47">
        <f t="shared" si="5"/>
        <v>0</v>
      </c>
      <c r="M30" s="48">
        <f t="shared" si="6"/>
        <v>0</v>
      </c>
      <c r="N30" s="73"/>
      <c r="O30" s="74"/>
      <c r="P30" s="165">
        <f t="shared" si="7"/>
        <v>0</v>
      </c>
      <c r="Q30" s="47">
        <f t="shared" si="8"/>
        <v>0</v>
      </c>
      <c r="R30" s="48">
        <f t="shared" si="9"/>
        <v>0</v>
      </c>
    </row>
    <row r="31" spans="1:18" ht="22.5" customHeight="1">
      <c r="A31" s="40">
        <v>12</v>
      </c>
      <c r="B31" s="190" t="s">
        <v>185</v>
      </c>
      <c r="C31" s="73"/>
      <c r="D31" s="74"/>
      <c r="E31" s="165">
        <f t="shared" si="2"/>
        <v>0</v>
      </c>
      <c r="F31" s="73"/>
      <c r="G31" s="74"/>
      <c r="H31" s="165">
        <f t="shared" si="3"/>
        <v>0</v>
      </c>
      <c r="I31" s="73"/>
      <c r="J31" s="74"/>
      <c r="K31" s="165">
        <f t="shared" si="4"/>
        <v>0</v>
      </c>
      <c r="L31" s="47">
        <f t="shared" si="5"/>
        <v>0</v>
      </c>
      <c r="M31" s="48">
        <f t="shared" si="6"/>
        <v>0</v>
      </c>
      <c r="N31" s="73"/>
      <c r="O31" s="74"/>
      <c r="P31" s="165">
        <f t="shared" si="7"/>
        <v>0</v>
      </c>
      <c r="Q31" s="47">
        <f t="shared" si="8"/>
        <v>0</v>
      </c>
      <c r="R31" s="48">
        <f t="shared" si="9"/>
        <v>0</v>
      </c>
    </row>
    <row r="32" spans="1:18" ht="22.5" customHeight="1">
      <c r="A32" s="40">
        <v>13</v>
      </c>
      <c r="B32" s="190" t="s">
        <v>186</v>
      </c>
      <c r="C32" s="73"/>
      <c r="D32" s="74"/>
      <c r="E32" s="165">
        <f t="shared" si="2"/>
        <v>0</v>
      </c>
      <c r="F32" s="73"/>
      <c r="G32" s="74"/>
      <c r="H32" s="165">
        <f t="shared" si="3"/>
        <v>0</v>
      </c>
      <c r="I32" s="73"/>
      <c r="J32" s="74"/>
      <c r="K32" s="165">
        <f t="shared" si="4"/>
        <v>0</v>
      </c>
      <c r="L32" s="47">
        <f t="shared" si="5"/>
        <v>0</v>
      </c>
      <c r="M32" s="48">
        <f t="shared" si="6"/>
        <v>0</v>
      </c>
      <c r="N32" s="73"/>
      <c r="O32" s="74"/>
      <c r="P32" s="165">
        <f t="shared" si="7"/>
        <v>0</v>
      </c>
      <c r="Q32" s="47">
        <f t="shared" si="8"/>
        <v>0</v>
      </c>
      <c r="R32" s="48">
        <f t="shared" si="9"/>
        <v>0</v>
      </c>
    </row>
    <row r="33" spans="1:18" ht="22.5" customHeight="1">
      <c r="A33" s="40">
        <v>14</v>
      </c>
      <c r="B33" s="190" t="s">
        <v>187</v>
      </c>
      <c r="C33" s="73"/>
      <c r="D33" s="74"/>
      <c r="E33" s="165">
        <f t="shared" si="2"/>
        <v>0</v>
      </c>
      <c r="F33" s="73"/>
      <c r="G33" s="74">
        <v>4</v>
      </c>
      <c r="H33" s="165">
        <f t="shared" si="3"/>
        <v>0</v>
      </c>
      <c r="I33" s="73"/>
      <c r="J33" s="74"/>
      <c r="K33" s="165">
        <f t="shared" si="4"/>
        <v>0</v>
      </c>
      <c r="L33" s="47">
        <f t="shared" si="5"/>
        <v>0</v>
      </c>
      <c r="M33" s="48">
        <f t="shared" si="6"/>
        <v>0</v>
      </c>
      <c r="N33" s="73"/>
      <c r="O33" s="74">
        <v>1</v>
      </c>
      <c r="P33" s="165">
        <f t="shared" si="7"/>
        <v>0</v>
      </c>
      <c r="Q33" s="47">
        <f t="shared" si="8"/>
        <v>0</v>
      </c>
      <c r="R33" s="48">
        <f t="shared" si="9"/>
        <v>25</v>
      </c>
    </row>
    <row r="34" spans="1:18" ht="22.5" customHeight="1">
      <c r="A34" s="40">
        <v>15</v>
      </c>
      <c r="B34" s="190" t="s">
        <v>188</v>
      </c>
      <c r="C34" s="73"/>
      <c r="D34" s="74"/>
      <c r="E34" s="165">
        <f t="shared" si="2"/>
        <v>0</v>
      </c>
      <c r="F34" s="73"/>
      <c r="G34" s="74">
        <v>9</v>
      </c>
      <c r="H34" s="165">
        <f t="shared" si="3"/>
        <v>0</v>
      </c>
      <c r="I34" s="73"/>
      <c r="J34" s="74"/>
      <c r="K34" s="165">
        <f t="shared" si="4"/>
        <v>0</v>
      </c>
      <c r="L34" s="47">
        <f t="shared" si="5"/>
        <v>0</v>
      </c>
      <c r="M34" s="48">
        <f t="shared" si="6"/>
        <v>0</v>
      </c>
      <c r="N34" s="73"/>
      <c r="O34" s="74"/>
      <c r="P34" s="165">
        <f t="shared" si="7"/>
        <v>0</v>
      </c>
      <c r="Q34" s="47">
        <f t="shared" si="8"/>
        <v>0</v>
      </c>
      <c r="R34" s="48">
        <f t="shared" si="9"/>
        <v>0</v>
      </c>
    </row>
    <row r="35" spans="1:18" ht="22.5" customHeight="1">
      <c r="A35" s="40">
        <v>16</v>
      </c>
      <c r="B35" s="190" t="s">
        <v>189</v>
      </c>
      <c r="C35" s="73"/>
      <c r="D35" s="74"/>
      <c r="E35" s="165">
        <f t="shared" si="2"/>
        <v>0</v>
      </c>
      <c r="F35" s="73"/>
      <c r="G35" s="74">
        <v>43</v>
      </c>
      <c r="H35" s="165">
        <f t="shared" si="3"/>
        <v>0</v>
      </c>
      <c r="I35" s="73"/>
      <c r="J35" s="74"/>
      <c r="K35" s="165">
        <f t="shared" si="4"/>
        <v>0</v>
      </c>
      <c r="L35" s="47">
        <f t="shared" si="5"/>
        <v>0</v>
      </c>
      <c r="M35" s="48">
        <f t="shared" si="6"/>
        <v>0</v>
      </c>
      <c r="N35" s="73"/>
      <c r="O35" s="74">
        <v>3</v>
      </c>
      <c r="P35" s="165">
        <f t="shared" si="7"/>
        <v>0</v>
      </c>
      <c r="Q35" s="47">
        <f t="shared" si="8"/>
        <v>0</v>
      </c>
      <c r="R35" s="48">
        <f t="shared" si="9"/>
        <v>6.976744186046512</v>
      </c>
    </row>
    <row r="36" spans="1:18" ht="22.5" customHeight="1">
      <c r="A36" s="40">
        <v>17</v>
      </c>
      <c r="B36" s="190" t="s">
        <v>190</v>
      </c>
      <c r="C36" s="73"/>
      <c r="D36" s="74">
        <v>1</v>
      </c>
      <c r="E36" s="165">
        <f t="shared" si="2"/>
        <v>0</v>
      </c>
      <c r="F36" s="73"/>
      <c r="G36" s="74">
        <v>14</v>
      </c>
      <c r="H36" s="165">
        <f t="shared" si="3"/>
        <v>0</v>
      </c>
      <c r="I36" s="73"/>
      <c r="J36" s="74"/>
      <c r="K36" s="165">
        <f t="shared" si="4"/>
        <v>0</v>
      </c>
      <c r="L36" s="47">
        <f t="shared" si="5"/>
        <v>0</v>
      </c>
      <c r="M36" s="48">
        <f t="shared" si="6"/>
        <v>0</v>
      </c>
      <c r="N36" s="73"/>
      <c r="O36" s="74"/>
      <c r="P36" s="165">
        <f t="shared" si="7"/>
        <v>0</v>
      </c>
      <c r="Q36" s="47">
        <f t="shared" si="8"/>
        <v>0</v>
      </c>
      <c r="R36" s="48">
        <f t="shared" si="9"/>
        <v>0</v>
      </c>
    </row>
    <row r="37" spans="1:18" ht="22.5" customHeight="1">
      <c r="A37" s="40">
        <v>18</v>
      </c>
      <c r="B37" s="190" t="s">
        <v>191</v>
      </c>
      <c r="C37" s="73"/>
      <c r="D37" s="74"/>
      <c r="E37" s="165">
        <f t="shared" si="2"/>
        <v>0</v>
      </c>
      <c r="F37" s="73"/>
      <c r="G37" s="74"/>
      <c r="H37" s="165">
        <f t="shared" si="3"/>
        <v>0</v>
      </c>
      <c r="I37" s="73"/>
      <c r="J37" s="74"/>
      <c r="K37" s="165">
        <f t="shared" si="4"/>
        <v>0</v>
      </c>
      <c r="L37" s="47">
        <f t="shared" si="5"/>
        <v>0</v>
      </c>
      <c r="M37" s="48">
        <f t="shared" si="6"/>
        <v>0</v>
      </c>
      <c r="N37" s="73"/>
      <c r="O37" s="74"/>
      <c r="P37" s="165">
        <f t="shared" si="7"/>
        <v>0</v>
      </c>
      <c r="Q37" s="47">
        <f t="shared" si="8"/>
        <v>0</v>
      </c>
      <c r="R37" s="48">
        <f t="shared" si="9"/>
        <v>0</v>
      </c>
    </row>
    <row r="38" spans="1:18" ht="22.5" customHeight="1">
      <c r="A38" s="40">
        <v>19</v>
      </c>
      <c r="B38" s="190" t="s">
        <v>192</v>
      </c>
      <c r="C38" s="73"/>
      <c r="D38" s="74"/>
      <c r="E38" s="165">
        <f t="shared" si="2"/>
        <v>0</v>
      </c>
      <c r="F38" s="73"/>
      <c r="G38" s="74"/>
      <c r="H38" s="165">
        <f t="shared" si="3"/>
        <v>0</v>
      </c>
      <c r="I38" s="73"/>
      <c r="J38" s="74"/>
      <c r="K38" s="165">
        <f t="shared" si="4"/>
        <v>0</v>
      </c>
      <c r="L38" s="47">
        <f t="shared" si="5"/>
        <v>0</v>
      </c>
      <c r="M38" s="48">
        <f t="shared" si="6"/>
        <v>0</v>
      </c>
      <c r="N38" s="73"/>
      <c r="O38" s="74"/>
      <c r="P38" s="165">
        <f t="shared" si="7"/>
        <v>0</v>
      </c>
      <c r="Q38" s="47">
        <f t="shared" si="8"/>
        <v>0</v>
      </c>
      <c r="R38" s="48">
        <f t="shared" si="9"/>
        <v>0</v>
      </c>
    </row>
    <row r="39" spans="1:18" ht="22.5" customHeight="1">
      <c r="A39" s="40">
        <v>20</v>
      </c>
      <c r="B39" s="190" t="s">
        <v>193</v>
      </c>
      <c r="C39" s="73"/>
      <c r="D39" s="74"/>
      <c r="E39" s="165">
        <f t="shared" si="2"/>
        <v>0</v>
      </c>
      <c r="F39" s="73"/>
      <c r="G39" s="74">
        <v>1</v>
      </c>
      <c r="H39" s="165">
        <f t="shared" si="3"/>
        <v>0</v>
      </c>
      <c r="I39" s="73"/>
      <c r="J39" s="74"/>
      <c r="K39" s="165">
        <f t="shared" si="4"/>
        <v>0</v>
      </c>
      <c r="L39" s="47">
        <f t="shared" si="5"/>
        <v>0</v>
      </c>
      <c r="M39" s="48">
        <f t="shared" si="6"/>
        <v>0</v>
      </c>
      <c r="N39" s="73"/>
      <c r="O39" s="74"/>
      <c r="P39" s="165">
        <f t="shared" si="7"/>
        <v>0</v>
      </c>
      <c r="Q39" s="47">
        <f t="shared" si="8"/>
        <v>0</v>
      </c>
      <c r="R39" s="48">
        <f t="shared" si="9"/>
        <v>0</v>
      </c>
    </row>
    <row r="40" spans="1:18" ht="22.5" customHeight="1" thickBot="1">
      <c r="A40" s="188">
        <v>21</v>
      </c>
      <c r="B40" s="186" t="s">
        <v>149</v>
      </c>
      <c r="C40" s="73"/>
      <c r="D40" s="74">
        <v>2</v>
      </c>
      <c r="E40" s="165">
        <f t="shared" si="2"/>
        <v>0</v>
      </c>
      <c r="F40" s="73"/>
      <c r="G40" s="74">
        <v>33</v>
      </c>
      <c r="H40" s="165">
        <f t="shared" si="3"/>
        <v>0</v>
      </c>
      <c r="I40" s="73"/>
      <c r="J40" s="74"/>
      <c r="K40" s="165">
        <f t="shared" si="4"/>
        <v>0</v>
      </c>
      <c r="L40" s="47">
        <f t="shared" si="5"/>
        <v>0</v>
      </c>
      <c r="M40" s="48">
        <f t="shared" si="6"/>
        <v>0</v>
      </c>
      <c r="N40" s="73"/>
      <c r="O40" s="74">
        <v>5</v>
      </c>
      <c r="P40" s="165">
        <f t="shared" si="7"/>
        <v>0</v>
      </c>
      <c r="Q40" s="47">
        <f t="shared" si="8"/>
        <v>0</v>
      </c>
      <c r="R40" s="48">
        <f t="shared" si="9"/>
        <v>15.151515151515152</v>
      </c>
    </row>
    <row r="41" spans="1:18" ht="22.5" customHeight="1" thickBot="1">
      <c r="A41" s="41">
        <v>22</v>
      </c>
      <c r="B41" s="184" t="s">
        <v>151</v>
      </c>
      <c r="C41" s="75">
        <v>0</v>
      </c>
      <c r="D41" s="166">
        <v>3</v>
      </c>
      <c r="E41" s="56">
        <f>IF(C41=0,0,IF(D41=0,"-100,0",IF(D41*100/C41&lt;200,ROUND(D41*100/C41-100,1),ROUND(D41/C41,1)&amp;" р")))</f>
        <v>0</v>
      </c>
      <c r="F41" s="75">
        <v>0</v>
      </c>
      <c r="G41" s="166">
        <v>124</v>
      </c>
      <c r="H41" s="56">
        <f>IF(F41=0,0,IF(G41=0,"-100,0",IF(G41*100/F41&lt;200,ROUND(G41*100/F41-100,1),ROUND(G41/F41,1)&amp;" р")))</f>
        <v>0</v>
      </c>
      <c r="I41" s="75">
        <v>0</v>
      </c>
      <c r="J41" s="166">
        <v>0</v>
      </c>
      <c r="K41" s="56">
        <f>IF(I41=0,0,IF(J41=0,"-100,0",IF(J41*100/I41&lt;200,ROUND(J41*100/I41-100,1),ROUND(J41/I41,1)&amp;" р")))</f>
        <v>0</v>
      </c>
      <c r="L41" s="57">
        <f>IF(F41=0,0,I41*100/F41)</f>
        <v>0</v>
      </c>
      <c r="M41" s="58">
        <f>IF(G41=0,0,J41*100/G41)</f>
        <v>0</v>
      </c>
      <c r="N41" s="75">
        <v>0</v>
      </c>
      <c r="O41" s="166">
        <v>10</v>
      </c>
      <c r="P41" s="56">
        <f>IF(N41=0,0,IF(O41=0,"-100,0",IF(O41*100/N41&lt;200,ROUND(O41*100/N41-100,1),ROUND(O41/N41,1)&amp;" р")))</f>
        <v>0</v>
      </c>
      <c r="Q41" s="42">
        <f>IF(F41=0,0,N41*100/F41)</f>
        <v>0</v>
      </c>
      <c r="R41" s="43">
        <f>IF(G41=0,0,O41*100/G41)</f>
        <v>8.064516129032258</v>
      </c>
    </row>
    <row r="42" spans="1:19" ht="20.25" customHeight="1">
      <c r="A42" s="54" t="s">
        <v>125</v>
      </c>
      <c r="B42" s="54"/>
      <c r="C42" s="54"/>
      <c r="D42" s="54"/>
      <c r="E42" s="54"/>
      <c r="F42" s="54"/>
      <c r="G42" s="54"/>
      <c r="H42" s="54"/>
      <c r="I42" s="54"/>
      <c r="J42" s="54"/>
      <c r="K42" s="3"/>
      <c r="L42" s="1"/>
      <c r="M42" s="1"/>
      <c r="N42" s="1"/>
      <c r="O42" s="1"/>
      <c r="P42" s="1"/>
      <c r="Q42" s="1"/>
      <c r="R42" s="1"/>
      <c r="S42" s="1"/>
    </row>
    <row r="43" spans="1:19" ht="8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</row>
    <row r="44" spans="1:19" ht="36" customHeight="1" thickBot="1">
      <c r="A44" s="276" t="s">
        <v>18</v>
      </c>
      <c r="B44" s="275" t="s">
        <v>19</v>
      </c>
      <c r="C44" s="263" t="s">
        <v>112</v>
      </c>
      <c r="D44" s="263"/>
      <c r="E44" s="263"/>
      <c r="F44" s="263" t="s">
        <v>48</v>
      </c>
      <c r="G44" s="263"/>
      <c r="H44" s="263"/>
      <c r="I44" s="260" t="s">
        <v>43</v>
      </c>
      <c r="J44" s="264"/>
      <c r="K44" s="261"/>
      <c r="L44" s="262" t="s">
        <v>14</v>
      </c>
      <c r="M44" s="262"/>
      <c r="N44" s="263" t="s">
        <v>50</v>
      </c>
      <c r="O44" s="263"/>
      <c r="P44" s="263"/>
      <c r="Q44" s="1"/>
      <c r="R44" s="1"/>
      <c r="S44" s="1"/>
    </row>
    <row r="45" spans="1:19" ht="36" customHeight="1" thickBot="1">
      <c r="A45" s="277"/>
      <c r="B45" s="275"/>
      <c r="C45" s="263"/>
      <c r="D45" s="263"/>
      <c r="E45" s="263"/>
      <c r="F45" s="263"/>
      <c r="G45" s="263"/>
      <c r="H45" s="263"/>
      <c r="I45" s="258" t="s">
        <v>49</v>
      </c>
      <c r="J45" s="265"/>
      <c r="K45" s="259"/>
      <c r="L45" s="262"/>
      <c r="M45" s="262"/>
      <c r="N45" s="263"/>
      <c r="O45" s="263"/>
      <c r="P45" s="263"/>
      <c r="Q45" s="1"/>
      <c r="R45" s="1"/>
      <c r="S45" s="1"/>
    </row>
    <row r="46" spans="1:19" ht="16.5" thickBot="1">
      <c r="A46" s="278"/>
      <c r="B46" s="275"/>
      <c r="C46" s="84">
        <f>C19</f>
        <v>2012</v>
      </c>
      <c r="D46" s="85">
        <f>D19</f>
        <v>2013</v>
      </c>
      <c r="E46" s="86" t="s">
        <v>15</v>
      </c>
      <c r="F46" s="84">
        <f>C46</f>
        <v>2012</v>
      </c>
      <c r="G46" s="85">
        <f>D46</f>
        <v>2013</v>
      </c>
      <c r="H46" s="86" t="s">
        <v>15</v>
      </c>
      <c r="I46" s="84">
        <f>F46</f>
        <v>2012</v>
      </c>
      <c r="J46" s="85">
        <f>G46</f>
        <v>2013</v>
      </c>
      <c r="K46" s="86" t="s">
        <v>15</v>
      </c>
      <c r="L46" s="84">
        <f>I46</f>
        <v>2012</v>
      </c>
      <c r="M46" s="87">
        <f>J46</f>
        <v>2013</v>
      </c>
      <c r="N46" s="84">
        <f>L46</f>
        <v>2012</v>
      </c>
      <c r="O46" s="85">
        <f>M46</f>
        <v>2013</v>
      </c>
      <c r="P46" s="86" t="s">
        <v>15</v>
      </c>
      <c r="Q46" s="1"/>
      <c r="R46" s="1"/>
      <c r="S46" s="1"/>
    </row>
    <row r="47" spans="1:19" ht="22.5" customHeight="1">
      <c r="A47" s="187">
        <v>1</v>
      </c>
      <c r="B47" s="189" t="s">
        <v>174</v>
      </c>
      <c r="C47" s="162">
        <v>0</v>
      </c>
      <c r="D47" s="163">
        <v>0</v>
      </c>
      <c r="E47" s="164">
        <f aca="true" t="shared" si="10" ref="E47:E67">IF(C47=0,0,IF(D47=0,"-100,0",IF(D47*100/C47&lt;200,ROUND(D47*100/C47-100,1),ROUND(D47/C47,1)&amp;" р")))</f>
        <v>0</v>
      </c>
      <c r="F47" s="162"/>
      <c r="G47" s="163">
        <v>3</v>
      </c>
      <c r="H47" s="164">
        <f aca="true" t="shared" si="11" ref="H47:H67">IF(F47=0,0,IF(G47=0,"-100,0",IF(G47*100/F47&lt;200,ROUND(G47*100/F47-100,1),ROUND(G47/F47,1)&amp;" р")))</f>
        <v>0</v>
      </c>
      <c r="I47" s="162"/>
      <c r="J47" s="163"/>
      <c r="K47" s="164">
        <f aca="true" t="shared" si="12" ref="K47:K67">IF(I47=0,0,IF(J47=0,"-100,0",IF(J47*100/I47&lt;200,ROUND(J47*100/I47-100,1),ROUND(J47/I47,1)&amp;" р")))</f>
        <v>0</v>
      </c>
      <c r="L47" s="45">
        <f aca="true" t="shared" si="13" ref="L47:M52">IF(F47=0,0,I47*100/F47)</f>
        <v>0</v>
      </c>
      <c r="M47" s="46">
        <f t="shared" si="13"/>
        <v>0</v>
      </c>
      <c r="N47" s="162"/>
      <c r="O47" s="163"/>
      <c r="P47" s="164">
        <f aca="true" t="shared" si="14" ref="P47:P67">IF(N47=0,0,IF(O47=0,"-100,0",IF(O47*100/N47&lt;200,ROUND(O47*100/N47-100,1),ROUND(O47/N47,1)&amp;" р")))</f>
        <v>0</v>
      </c>
      <c r="Q47" s="1"/>
      <c r="R47" s="1"/>
      <c r="S47" s="1"/>
    </row>
    <row r="48" spans="1:19" ht="22.5" customHeight="1">
      <c r="A48" s="40">
        <v>2</v>
      </c>
      <c r="B48" s="190" t="s">
        <v>175</v>
      </c>
      <c r="C48" s="73">
        <v>0</v>
      </c>
      <c r="D48" s="74">
        <v>0</v>
      </c>
      <c r="E48" s="165">
        <f t="shared" si="10"/>
        <v>0</v>
      </c>
      <c r="F48" s="73"/>
      <c r="G48" s="74">
        <v>1</v>
      </c>
      <c r="H48" s="165">
        <f t="shared" si="11"/>
        <v>0</v>
      </c>
      <c r="I48" s="73"/>
      <c r="J48" s="74"/>
      <c r="K48" s="165">
        <f t="shared" si="12"/>
        <v>0</v>
      </c>
      <c r="L48" s="47">
        <f t="shared" si="13"/>
        <v>0</v>
      </c>
      <c r="M48" s="48">
        <f t="shared" si="13"/>
        <v>0</v>
      </c>
      <c r="N48" s="73"/>
      <c r="O48" s="74"/>
      <c r="P48" s="165">
        <f t="shared" si="14"/>
        <v>0</v>
      </c>
      <c r="Q48" s="1"/>
      <c r="R48" s="1"/>
      <c r="S48" s="1"/>
    </row>
    <row r="49" spans="1:19" ht="22.5" customHeight="1">
      <c r="A49" s="40">
        <v>3</v>
      </c>
      <c r="B49" s="190" t="s">
        <v>176</v>
      </c>
      <c r="C49" s="73">
        <v>0</v>
      </c>
      <c r="D49" s="74">
        <v>0</v>
      </c>
      <c r="E49" s="165">
        <f t="shared" si="10"/>
        <v>0</v>
      </c>
      <c r="F49" s="73"/>
      <c r="G49" s="74">
        <v>4</v>
      </c>
      <c r="H49" s="165">
        <f t="shared" si="11"/>
        <v>0</v>
      </c>
      <c r="I49" s="73"/>
      <c r="J49" s="74"/>
      <c r="K49" s="165">
        <f t="shared" si="12"/>
        <v>0</v>
      </c>
      <c r="L49" s="47">
        <f t="shared" si="13"/>
        <v>0</v>
      </c>
      <c r="M49" s="48">
        <f t="shared" si="13"/>
        <v>0</v>
      </c>
      <c r="N49" s="73"/>
      <c r="O49" s="74"/>
      <c r="P49" s="165">
        <f t="shared" si="14"/>
        <v>0</v>
      </c>
      <c r="Q49" s="1"/>
      <c r="R49" s="1"/>
      <c r="S49" s="1"/>
    </row>
    <row r="50" spans="1:19" ht="22.5" customHeight="1">
      <c r="A50" s="40">
        <v>4</v>
      </c>
      <c r="B50" s="190" t="s">
        <v>177</v>
      </c>
      <c r="C50" s="73">
        <v>0</v>
      </c>
      <c r="D50" s="74">
        <v>0</v>
      </c>
      <c r="E50" s="165">
        <f t="shared" si="10"/>
        <v>0</v>
      </c>
      <c r="F50" s="73"/>
      <c r="G50" s="74">
        <v>4</v>
      </c>
      <c r="H50" s="165">
        <f t="shared" si="11"/>
        <v>0</v>
      </c>
      <c r="I50" s="73"/>
      <c r="J50" s="74"/>
      <c r="K50" s="165">
        <f t="shared" si="12"/>
        <v>0</v>
      </c>
      <c r="L50" s="47">
        <f t="shared" si="13"/>
        <v>0</v>
      </c>
      <c r="M50" s="48">
        <f t="shared" si="13"/>
        <v>0</v>
      </c>
      <c r="N50" s="73"/>
      <c r="O50" s="74"/>
      <c r="P50" s="165">
        <f t="shared" si="14"/>
        <v>0</v>
      </c>
      <c r="Q50" s="1"/>
      <c r="R50" s="1"/>
      <c r="S50" s="1"/>
    </row>
    <row r="51" spans="1:19" ht="22.5" customHeight="1">
      <c r="A51" s="40">
        <v>5</v>
      </c>
      <c r="B51" s="190" t="s">
        <v>178</v>
      </c>
      <c r="C51" s="73">
        <v>0</v>
      </c>
      <c r="D51" s="74">
        <v>0</v>
      </c>
      <c r="E51" s="165">
        <f t="shared" si="10"/>
        <v>0</v>
      </c>
      <c r="F51" s="73"/>
      <c r="G51" s="74"/>
      <c r="H51" s="165">
        <f t="shared" si="11"/>
        <v>0</v>
      </c>
      <c r="I51" s="73"/>
      <c r="J51" s="74"/>
      <c r="K51" s="165">
        <f t="shared" si="12"/>
        <v>0</v>
      </c>
      <c r="L51" s="47">
        <f t="shared" si="13"/>
        <v>0</v>
      </c>
      <c r="M51" s="48">
        <f t="shared" si="13"/>
        <v>0</v>
      </c>
      <c r="N51" s="73"/>
      <c r="O51" s="74"/>
      <c r="P51" s="165">
        <f t="shared" si="14"/>
        <v>0</v>
      </c>
      <c r="Q51" s="1"/>
      <c r="R51" s="1"/>
      <c r="S51" s="1"/>
    </row>
    <row r="52" spans="1:19" ht="22.5" customHeight="1">
      <c r="A52" s="40">
        <v>6</v>
      </c>
      <c r="B52" s="190" t="s">
        <v>179</v>
      </c>
      <c r="C52" s="73">
        <v>0</v>
      </c>
      <c r="D52" s="74">
        <v>0</v>
      </c>
      <c r="E52" s="165">
        <f t="shared" si="10"/>
        <v>0</v>
      </c>
      <c r="F52" s="73"/>
      <c r="G52" s="74">
        <v>2</v>
      </c>
      <c r="H52" s="165">
        <f t="shared" si="11"/>
        <v>0</v>
      </c>
      <c r="I52" s="73"/>
      <c r="J52" s="74"/>
      <c r="K52" s="165">
        <f t="shared" si="12"/>
        <v>0</v>
      </c>
      <c r="L52" s="47">
        <f t="shared" si="13"/>
        <v>0</v>
      </c>
      <c r="M52" s="48">
        <f t="shared" si="13"/>
        <v>0</v>
      </c>
      <c r="N52" s="73"/>
      <c r="O52" s="74"/>
      <c r="P52" s="165">
        <f t="shared" si="14"/>
        <v>0</v>
      </c>
      <c r="Q52" s="1"/>
      <c r="R52" s="1"/>
      <c r="S52" s="1"/>
    </row>
    <row r="53" spans="1:19" ht="22.5" customHeight="1">
      <c r="A53" s="40">
        <v>7</v>
      </c>
      <c r="B53" s="190" t="s">
        <v>180</v>
      </c>
      <c r="C53" s="73">
        <v>0</v>
      </c>
      <c r="D53" s="74">
        <v>0</v>
      </c>
      <c r="E53" s="165">
        <f t="shared" si="10"/>
        <v>0</v>
      </c>
      <c r="F53" s="73"/>
      <c r="G53" s="74"/>
      <c r="H53" s="165">
        <f t="shared" si="11"/>
        <v>0</v>
      </c>
      <c r="I53" s="73"/>
      <c r="J53" s="74"/>
      <c r="K53" s="165">
        <f t="shared" si="12"/>
        <v>0</v>
      </c>
      <c r="L53" s="47">
        <f aca="true" t="shared" si="15" ref="L53:L67">IF(F53=0,0,I53*100/F53)</f>
        <v>0</v>
      </c>
      <c r="M53" s="48">
        <f aca="true" t="shared" si="16" ref="M53:M67">IF(G53=0,0,J53*100/G53)</f>
        <v>0</v>
      </c>
      <c r="N53" s="73"/>
      <c r="O53" s="74"/>
      <c r="P53" s="165">
        <f t="shared" si="14"/>
        <v>0</v>
      </c>
      <c r="Q53" s="1"/>
      <c r="R53" s="1"/>
      <c r="S53" s="1"/>
    </row>
    <row r="54" spans="1:19" ht="22.5" customHeight="1">
      <c r="A54" s="40">
        <v>8</v>
      </c>
      <c r="B54" s="190" t="s">
        <v>181</v>
      </c>
      <c r="C54" s="73">
        <v>0</v>
      </c>
      <c r="D54" s="74">
        <v>0</v>
      </c>
      <c r="E54" s="165">
        <f t="shared" si="10"/>
        <v>0</v>
      </c>
      <c r="F54" s="73"/>
      <c r="G54" s="74"/>
      <c r="H54" s="165">
        <f t="shared" si="11"/>
        <v>0</v>
      </c>
      <c r="I54" s="73"/>
      <c r="J54" s="74"/>
      <c r="K54" s="165">
        <f t="shared" si="12"/>
        <v>0</v>
      </c>
      <c r="L54" s="47">
        <f t="shared" si="15"/>
        <v>0</v>
      </c>
      <c r="M54" s="48">
        <f t="shared" si="16"/>
        <v>0</v>
      </c>
      <c r="N54" s="73"/>
      <c r="O54" s="74"/>
      <c r="P54" s="165">
        <f t="shared" si="14"/>
        <v>0</v>
      </c>
      <c r="Q54" s="1"/>
      <c r="R54" s="1"/>
      <c r="S54" s="1"/>
    </row>
    <row r="55" spans="1:19" ht="22.5" customHeight="1">
      <c r="A55" s="40">
        <v>9</v>
      </c>
      <c r="B55" s="190" t="s">
        <v>182</v>
      </c>
      <c r="C55" s="73">
        <v>0</v>
      </c>
      <c r="D55" s="74">
        <v>0</v>
      </c>
      <c r="E55" s="165">
        <f t="shared" si="10"/>
        <v>0</v>
      </c>
      <c r="F55" s="73"/>
      <c r="G55" s="74">
        <v>5</v>
      </c>
      <c r="H55" s="165">
        <f t="shared" si="11"/>
        <v>0</v>
      </c>
      <c r="I55" s="73"/>
      <c r="J55" s="74">
        <v>1</v>
      </c>
      <c r="K55" s="165">
        <f t="shared" si="12"/>
        <v>0</v>
      </c>
      <c r="L55" s="47">
        <f t="shared" si="15"/>
        <v>0</v>
      </c>
      <c r="M55" s="48">
        <f t="shared" si="16"/>
        <v>20</v>
      </c>
      <c r="N55" s="73"/>
      <c r="O55" s="74"/>
      <c r="P55" s="165">
        <f t="shared" si="14"/>
        <v>0</v>
      </c>
      <c r="Q55" s="1"/>
      <c r="R55" s="1"/>
      <c r="S55" s="1"/>
    </row>
    <row r="56" spans="1:19" ht="22.5" customHeight="1">
      <c r="A56" s="40">
        <v>10</v>
      </c>
      <c r="B56" s="190" t="s">
        <v>183</v>
      </c>
      <c r="C56" s="73">
        <v>0</v>
      </c>
      <c r="D56" s="74">
        <v>0</v>
      </c>
      <c r="E56" s="165">
        <f t="shared" si="10"/>
        <v>0</v>
      </c>
      <c r="F56" s="73"/>
      <c r="G56" s="74"/>
      <c r="H56" s="165">
        <f t="shared" si="11"/>
        <v>0</v>
      </c>
      <c r="I56" s="73"/>
      <c r="J56" s="74"/>
      <c r="K56" s="165">
        <f t="shared" si="12"/>
        <v>0</v>
      </c>
      <c r="L56" s="47">
        <f t="shared" si="15"/>
        <v>0</v>
      </c>
      <c r="M56" s="48">
        <f t="shared" si="16"/>
        <v>0</v>
      </c>
      <c r="N56" s="73"/>
      <c r="O56" s="74"/>
      <c r="P56" s="165">
        <f t="shared" si="14"/>
        <v>0</v>
      </c>
      <c r="Q56" s="1"/>
      <c r="R56" s="1"/>
      <c r="S56" s="1"/>
    </row>
    <row r="57" spans="1:19" ht="22.5" customHeight="1">
      <c r="A57" s="40">
        <v>11</v>
      </c>
      <c r="B57" s="190" t="s">
        <v>184</v>
      </c>
      <c r="C57" s="73">
        <v>0</v>
      </c>
      <c r="D57" s="74">
        <v>0</v>
      </c>
      <c r="E57" s="165">
        <f t="shared" si="10"/>
        <v>0</v>
      </c>
      <c r="F57" s="73"/>
      <c r="G57" s="74"/>
      <c r="H57" s="165">
        <f t="shared" si="11"/>
        <v>0</v>
      </c>
      <c r="I57" s="73"/>
      <c r="J57" s="74"/>
      <c r="K57" s="165">
        <f t="shared" si="12"/>
        <v>0</v>
      </c>
      <c r="L57" s="47">
        <f t="shared" si="15"/>
        <v>0</v>
      </c>
      <c r="M57" s="48">
        <f t="shared" si="16"/>
        <v>0</v>
      </c>
      <c r="N57" s="73"/>
      <c r="O57" s="74"/>
      <c r="P57" s="165">
        <f t="shared" si="14"/>
        <v>0</v>
      </c>
      <c r="Q57" s="1"/>
      <c r="R57" s="1"/>
      <c r="S57" s="1"/>
    </row>
    <row r="58" spans="1:19" ht="22.5" customHeight="1">
      <c r="A58" s="40">
        <v>12</v>
      </c>
      <c r="B58" s="190" t="s">
        <v>185</v>
      </c>
      <c r="C58" s="73">
        <v>0</v>
      </c>
      <c r="D58" s="74">
        <v>0</v>
      </c>
      <c r="E58" s="165">
        <f t="shared" si="10"/>
        <v>0</v>
      </c>
      <c r="F58" s="73"/>
      <c r="G58" s="74"/>
      <c r="H58" s="165">
        <f t="shared" si="11"/>
        <v>0</v>
      </c>
      <c r="I58" s="73"/>
      <c r="J58" s="74"/>
      <c r="K58" s="165">
        <f t="shared" si="12"/>
        <v>0</v>
      </c>
      <c r="L58" s="47">
        <f t="shared" si="15"/>
        <v>0</v>
      </c>
      <c r="M58" s="48">
        <f t="shared" si="16"/>
        <v>0</v>
      </c>
      <c r="N58" s="73"/>
      <c r="O58" s="74"/>
      <c r="P58" s="165">
        <f t="shared" si="14"/>
        <v>0</v>
      </c>
      <c r="Q58" s="1"/>
      <c r="R58" s="1"/>
      <c r="S58" s="1"/>
    </row>
    <row r="59" spans="1:19" ht="22.5" customHeight="1">
      <c r="A59" s="40">
        <v>13</v>
      </c>
      <c r="B59" s="190" t="s">
        <v>186</v>
      </c>
      <c r="C59" s="73">
        <v>0</v>
      </c>
      <c r="D59" s="74">
        <v>0</v>
      </c>
      <c r="E59" s="165">
        <f t="shared" si="10"/>
        <v>0</v>
      </c>
      <c r="F59" s="73"/>
      <c r="G59" s="74"/>
      <c r="H59" s="165">
        <f t="shared" si="11"/>
        <v>0</v>
      </c>
      <c r="I59" s="73"/>
      <c r="J59" s="74"/>
      <c r="K59" s="165">
        <f t="shared" si="12"/>
        <v>0</v>
      </c>
      <c r="L59" s="47">
        <f t="shared" si="15"/>
        <v>0</v>
      </c>
      <c r="M59" s="48">
        <f t="shared" si="16"/>
        <v>0</v>
      </c>
      <c r="N59" s="73"/>
      <c r="O59" s="74"/>
      <c r="P59" s="165">
        <f t="shared" si="14"/>
        <v>0</v>
      </c>
      <c r="Q59" s="1"/>
      <c r="R59" s="1"/>
      <c r="S59" s="1"/>
    </row>
    <row r="60" spans="1:19" ht="22.5" customHeight="1">
      <c r="A60" s="40">
        <v>14</v>
      </c>
      <c r="B60" s="190" t="s">
        <v>187</v>
      </c>
      <c r="C60" s="73">
        <v>0</v>
      </c>
      <c r="D60" s="74">
        <v>0</v>
      </c>
      <c r="E60" s="165">
        <f t="shared" si="10"/>
        <v>0</v>
      </c>
      <c r="F60" s="73"/>
      <c r="G60" s="74">
        <v>3</v>
      </c>
      <c r="H60" s="165">
        <f t="shared" si="11"/>
        <v>0</v>
      </c>
      <c r="I60" s="73"/>
      <c r="J60" s="74"/>
      <c r="K60" s="165">
        <f t="shared" si="12"/>
        <v>0</v>
      </c>
      <c r="L60" s="47">
        <f t="shared" si="15"/>
        <v>0</v>
      </c>
      <c r="M60" s="48">
        <f t="shared" si="16"/>
        <v>0</v>
      </c>
      <c r="N60" s="73"/>
      <c r="O60" s="74"/>
      <c r="P60" s="165">
        <f t="shared" si="14"/>
        <v>0</v>
      </c>
      <c r="Q60" s="1"/>
      <c r="R60" s="1"/>
      <c r="S60" s="1"/>
    </row>
    <row r="61" spans="1:19" ht="22.5" customHeight="1">
      <c r="A61" s="40">
        <v>15</v>
      </c>
      <c r="B61" s="190" t="s">
        <v>188</v>
      </c>
      <c r="C61" s="73">
        <v>0</v>
      </c>
      <c r="D61" s="74">
        <v>0</v>
      </c>
      <c r="E61" s="165">
        <f t="shared" si="10"/>
        <v>0</v>
      </c>
      <c r="F61" s="73"/>
      <c r="G61" s="74">
        <v>9</v>
      </c>
      <c r="H61" s="165">
        <f t="shared" si="11"/>
        <v>0</v>
      </c>
      <c r="I61" s="73"/>
      <c r="J61" s="74"/>
      <c r="K61" s="165">
        <f t="shared" si="12"/>
        <v>0</v>
      </c>
      <c r="L61" s="47">
        <f t="shared" si="15"/>
        <v>0</v>
      </c>
      <c r="M61" s="48">
        <f t="shared" si="16"/>
        <v>0</v>
      </c>
      <c r="N61" s="73"/>
      <c r="O61" s="74"/>
      <c r="P61" s="165">
        <f t="shared" si="14"/>
        <v>0</v>
      </c>
      <c r="Q61" s="1"/>
      <c r="R61" s="1"/>
      <c r="S61" s="1"/>
    </row>
    <row r="62" spans="1:19" ht="22.5" customHeight="1">
      <c r="A62" s="40">
        <v>16</v>
      </c>
      <c r="B62" s="190" t="s">
        <v>189</v>
      </c>
      <c r="C62" s="73">
        <v>0</v>
      </c>
      <c r="D62" s="74">
        <v>0</v>
      </c>
      <c r="E62" s="165">
        <f t="shared" si="10"/>
        <v>0</v>
      </c>
      <c r="F62" s="73"/>
      <c r="G62" s="74">
        <v>40</v>
      </c>
      <c r="H62" s="165">
        <f t="shared" si="11"/>
        <v>0</v>
      </c>
      <c r="I62" s="73"/>
      <c r="J62" s="74">
        <v>1</v>
      </c>
      <c r="K62" s="165">
        <f t="shared" si="12"/>
        <v>0</v>
      </c>
      <c r="L62" s="47">
        <f t="shared" si="15"/>
        <v>0</v>
      </c>
      <c r="M62" s="48">
        <f t="shared" si="16"/>
        <v>2.5</v>
      </c>
      <c r="N62" s="73"/>
      <c r="O62" s="74"/>
      <c r="P62" s="165">
        <f t="shared" si="14"/>
        <v>0</v>
      </c>
      <c r="Q62" s="1"/>
      <c r="R62" s="1"/>
      <c r="S62" s="1"/>
    </row>
    <row r="63" spans="1:19" ht="22.5" customHeight="1">
      <c r="A63" s="40">
        <v>17</v>
      </c>
      <c r="B63" s="190" t="s">
        <v>190</v>
      </c>
      <c r="C63" s="73">
        <v>0</v>
      </c>
      <c r="D63" s="74">
        <v>0</v>
      </c>
      <c r="E63" s="165">
        <f t="shared" si="10"/>
        <v>0</v>
      </c>
      <c r="F63" s="73"/>
      <c r="G63" s="74">
        <v>13</v>
      </c>
      <c r="H63" s="165">
        <f t="shared" si="11"/>
        <v>0</v>
      </c>
      <c r="I63" s="73"/>
      <c r="J63" s="74"/>
      <c r="K63" s="165">
        <f t="shared" si="12"/>
        <v>0</v>
      </c>
      <c r="L63" s="47">
        <f t="shared" si="15"/>
        <v>0</v>
      </c>
      <c r="M63" s="48">
        <f t="shared" si="16"/>
        <v>0</v>
      </c>
      <c r="N63" s="73"/>
      <c r="O63" s="74"/>
      <c r="P63" s="165">
        <f t="shared" si="14"/>
        <v>0</v>
      </c>
      <c r="Q63" s="1"/>
      <c r="R63" s="1"/>
      <c r="S63" s="1"/>
    </row>
    <row r="64" spans="1:19" ht="22.5" customHeight="1">
      <c r="A64" s="40">
        <v>18</v>
      </c>
      <c r="B64" s="190" t="s">
        <v>191</v>
      </c>
      <c r="C64" s="73">
        <v>0</v>
      </c>
      <c r="D64" s="74">
        <v>0</v>
      </c>
      <c r="E64" s="165">
        <f t="shared" si="10"/>
        <v>0</v>
      </c>
      <c r="F64" s="73"/>
      <c r="G64" s="74"/>
      <c r="H64" s="165">
        <f t="shared" si="11"/>
        <v>0</v>
      </c>
      <c r="I64" s="73"/>
      <c r="J64" s="74"/>
      <c r="K64" s="165">
        <f t="shared" si="12"/>
        <v>0</v>
      </c>
      <c r="L64" s="47">
        <f t="shared" si="15"/>
        <v>0</v>
      </c>
      <c r="M64" s="48">
        <f t="shared" si="16"/>
        <v>0</v>
      </c>
      <c r="N64" s="73"/>
      <c r="O64" s="74"/>
      <c r="P64" s="165">
        <f t="shared" si="14"/>
        <v>0</v>
      </c>
      <c r="Q64" s="1"/>
      <c r="R64" s="1"/>
      <c r="S64" s="1"/>
    </row>
    <row r="65" spans="1:19" ht="22.5" customHeight="1">
      <c r="A65" s="40">
        <v>19</v>
      </c>
      <c r="B65" s="190" t="s">
        <v>192</v>
      </c>
      <c r="C65" s="73">
        <v>0</v>
      </c>
      <c r="D65" s="74">
        <v>0</v>
      </c>
      <c r="E65" s="165">
        <f t="shared" si="10"/>
        <v>0</v>
      </c>
      <c r="F65" s="73"/>
      <c r="G65" s="74"/>
      <c r="H65" s="165">
        <f t="shared" si="11"/>
        <v>0</v>
      </c>
      <c r="I65" s="73"/>
      <c r="J65" s="74"/>
      <c r="K65" s="165">
        <f t="shared" si="12"/>
        <v>0</v>
      </c>
      <c r="L65" s="47">
        <f t="shared" si="15"/>
        <v>0</v>
      </c>
      <c r="M65" s="48">
        <f t="shared" si="16"/>
        <v>0</v>
      </c>
      <c r="N65" s="73"/>
      <c r="O65" s="74"/>
      <c r="P65" s="165">
        <f t="shared" si="14"/>
        <v>0</v>
      </c>
      <c r="Q65" s="1"/>
      <c r="R65" s="1"/>
      <c r="S65" s="1"/>
    </row>
    <row r="66" spans="1:19" ht="22.5" customHeight="1">
      <c r="A66" s="40">
        <v>20</v>
      </c>
      <c r="B66" s="190" t="s">
        <v>193</v>
      </c>
      <c r="C66" s="73">
        <v>0</v>
      </c>
      <c r="D66" s="74">
        <v>0</v>
      </c>
      <c r="E66" s="165">
        <f t="shared" si="10"/>
        <v>0</v>
      </c>
      <c r="F66" s="73"/>
      <c r="G66" s="74">
        <v>1</v>
      </c>
      <c r="H66" s="165">
        <f t="shared" si="11"/>
        <v>0</v>
      </c>
      <c r="I66" s="73"/>
      <c r="J66" s="74"/>
      <c r="K66" s="165">
        <f t="shared" si="12"/>
        <v>0</v>
      </c>
      <c r="L66" s="47">
        <f t="shared" si="15"/>
        <v>0</v>
      </c>
      <c r="M66" s="48">
        <f t="shared" si="16"/>
        <v>0</v>
      </c>
      <c r="N66" s="73"/>
      <c r="O66" s="74"/>
      <c r="P66" s="165">
        <f t="shared" si="14"/>
        <v>0</v>
      </c>
      <c r="Q66" s="1"/>
      <c r="R66" s="1"/>
      <c r="S66" s="1"/>
    </row>
    <row r="67" spans="1:19" ht="22.5" customHeight="1" thickBot="1">
      <c r="A67" s="188">
        <v>21</v>
      </c>
      <c r="B67" s="186" t="s">
        <v>149</v>
      </c>
      <c r="C67" s="73">
        <v>0</v>
      </c>
      <c r="D67" s="74">
        <v>0</v>
      </c>
      <c r="E67" s="165">
        <f t="shared" si="10"/>
        <v>0</v>
      </c>
      <c r="F67" s="73"/>
      <c r="G67" s="74">
        <v>26</v>
      </c>
      <c r="H67" s="165">
        <f t="shared" si="11"/>
        <v>0</v>
      </c>
      <c r="I67" s="73"/>
      <c r="J67" s="74">
        <v>12</v>
      </c>
      <c r="K67" s="165">
        <f t="shared" si="12"/>
        <v>0</v>
      </c>
      <c r="L67" s="47">
        <f t="shared" si="15"/>
        <v>0</v>
      </c>
      <c r="M67" s="48">
        <f t="shared" si="16"/>
        <v>46.15384615384615</v>
      </c>
      <c r="N67" s="73"/>
      <c r="O67" s="74"/>
      <c r="P67" s="165">
        <f t="shared" si="14"/>
        <v>0</v>
      </c>
      <c r="Q67" s="1"/>
      <c r="R67" s="1"/>
      <c r="S67" s="1"/>
    </row>
    <row r="68" spans="1:19" ht="22.5" customHeight="1" thickBot="1">
      <c r="A68" s="41">
        <v>22</v>
      </c>
      <c r="B68" s="184" t="s">
        <v>151</v>
      </c>
      <c r="C68" s="75">
        <f>SUM(C47:C67)</f>
        <v>0</v>
      </c>
      <c r="D68" s="166">
        <f>SUM(D47:D67)</f>
        <v>0</v>
      </c>
      <c r="E68" s="56">
        <f>IF(C68=0,0,IF(D68=0,"-100,0",IF(D68*100/C68&lt;200,ROUND(D68*100/C68-100,1),ROUND(D68/C68,1)&amp;" р")))</f>
        <v>0</v>
      </c>
      <c r="F68" s="75">
        <v>0</v>
      </c>
      <c r="G68" s="166">
        <v>111</v>
      </c>
      <c r="H68" s="56">
        <f>IF(F68=0,0,IF(G68=0,"-100,0",IF(G68*100/F68&lt;200,ROUND(G68*100/F68-100,1),ROUND(G68/F68,1)&amp;" р")))</f>
        <v>0</v>
      </c>
      <c r="I68" s="75">
        <v>0</v>
      </c>
      <c r="J68" s="166">
        <v>14</v>
      </c>
      <c r="K68" s="56">
        <f>IF(I68=0,0,IF(J68=0,"-100,0",IF(J68*100/I68&lt;200,ROUND(J68*100/I68-100,1),ROUND(J68/I68,1)&amp;" р")))</f>
        <v>0</v>
      </c>
      <c r="L68" s="57">
        <f>IF(F68=0,0,I68*100/F68)</f>
        <v>0</v>
      </c>
      <c r="M68" s="58">
        <f>IF(G68=0,0,J68*100/G68)</f>
        <v>12.612612612612613</v>
      </c>
      <c r="N68" s="75">
        <v>0</v>
      </c>
      <c r="O68" s="166">
        <v>0</v>
      </c>
      <c r="P68" s="56">
        <f>IF(N68=0,0,IF(O68=0,"-100,0",IF(O68*100/N68&lt;200,ROUND(O68*100/N68-100,1),ROUND(O68/N68,1)&amp;" р")))</f>
        <v>0</v>
      </c>
      <c r="Q68" s="1"/>
      <c r="R68" s="1"/>
      <c r="S68" s="1"/>
    </row>
    <row r="69" spans="1:19" ht="20.25" customHeight="1">
      <c r="A69" s="55" t="s">
        <v>127</v>
      </c>
      <c r="B69" s="55"/>
      <c r="C69" s="55"/>
      <c r="D69" s="55"/>
      <c r="E69" s="55"/>
      <c r="F69" s="55"/>
      <c r="G69" s="55"/>
      <c r="H69" s="55"/>
      <c r="I69" s="55"/>
      <c r="J69" s="55"/>
      <c r="K69" s="3"/>
      <c r="L69" s="1"/>
      <c r="M69" s="1"/>
      <c r="N69" s="1"/>
      <c r="O69" s="1"/>
      <c r="P69" s="1"/>
      <c r="Q69" s="1"/>
      <c r="R69" s="1"/>
      <c r="S69" s="1"/>
    </row>
    <row r="70" spans="2:19" ht="5.25" customHeight="1" thickBot="1">
      <c r="B70" s="1"/>
      <c r="C70" s="3"/>
      <c r="D70" s="3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  <c r="Q70" s="1"/>
      <c r="R70" s="1"/>
      <c r="S70" s="1"/>
    </row>
    <row r="71" spans="1:22" ht="16.5" customHeight="1" thickBot="1">
      <c r="A71" s="276" t="s">
        <v>18</v>
      </c>
      <c r="B71" s="275" t="s">
        <v>19</v>
      </c>
      <c r="C71" s="249" t="s">
        <v>132</v>
      </c>
      <c r="D71" s="250"/>
      <c r="E71" s="251"/>
      <c r="F71" s="260" t="s">
        <v>43</v>
      </c>
      <c r="G71" s="261"/>
      <c r="H71" s="267" t="s">
        <v>55</v>
      </c>
      <c r="I71" s="268"/>
      <c r="J71" s="269"/>
      <c r="K71" s="260" t="s">
        <v>43</v>
      </c>
      <c r="L71" s="261"/>
      <c r="M71" s="249" t="s">
        <v>56</v>
      </c>
      <c r="N71" s="250"/>
      <c r="O71" s="251"/>
      <c r="P71" s="260" t="s">
        <v>43</v>
      </c>
      <c r="Q71" s="261"/>
      <c r="R71" s="1"/>
      <c r="S71" s="1"/>
      <c r="T71" s="1"/>
      <c r="U71" s="1"/>
      <c r="V71" s="1"/>
    </row>
    <row r="72" spans="1:22" ht="61.5" customHeight="1" thickBot="1">
      <c r="A72" s="277"/>
      <c r="B72" s="275"/>
      <c r="C72" s="252"/>
      <c r="D72" s="253"/>
      <c r="E72" s="254"/>
      <c r="F72" s="258" t="s">
        <v>133</v>
      </c>
      <c r="G72" s="259"/>
      <c r="H72" s="270"/>
      <c r="I72" s="271"/>
      <c r="J72" s="272"/>
      <c r="K72" s="258" t="s">
        <v>133</v>
      </c>
      <c r="L72" s="259"/>
      <c r="M72" s="252"/>
      <c r="N72" s="253"/>
      <c r="O72" s="254"/>
      <c r="P72" s="258" t="s">
        <v>133</v>
      </c>
      <c r="Q72" s="259"/>
      <c r="R72" s="1"/>
      <c r="S72" s="1"/>
      <c r="T72" s="1"/>
      <c r="U72" s="1"/>
      <c r="V72" s="1"/>
    </row>
    <row r="73" spans="1:18" ht="16.5" thickBot="1">
      <c r="A73" s="278"/>
      <c r="B73" s="275"/>
      <c r="C73" s="84">
        <f>C46</f>
        <v>2012</v>
      </c>
      <c r="D73" s="85">
        <f>D46</f>
        <v>2013</v>
      </c>
      <c r="E73" s="86" t="s">
        <v>15</v>
      </c>
      <c r="F73" s="84">
        <f>C73</f>
        <v>2012</v>
      </c>
      <c r="G73" s="87">
        <f>D73</f>
        <v>2013</v>
      </c>
      <c r="H73" s="84">
        <f>F73</f>
        <v>2012</v>
      </c>
      <c r="I73" s="85">
        <f>G73</f>
        <v>2013</v>
      </c>
      <c r="J73" s="86" t="s">
        <v>15</v>
      </c>
      <c r="K73" s="84">
        <f>H73</f>
        <v>2012</v>
      </c>
      <c r="L73" s="87">
        <f>I73</f>
        <v>2013</v>
      </c>
      <c r="M73" s="84">
        <f>K73</f>
        <v>2012</v>
      </c>
      <c r="N73" s="85">
        <f>L73</f>
        <v>2013</v>
      </c>
      <c r="O73" s="86" t="s">
        <v>15</v>
      </c>
      <c r="P73" s="84">
        <f>M73</f>
        <v>2012</v>
      </c>
      <c r="Q73" s="87">
        <f>N73</f>
        <v>2013</v>
      </c>
      <c r="R73" s="1"/>
    </row>
    <row r="74" spans="1:18" ht="22.5" customHeight="1">
      <c r="A74" s="187">
        <v>1</v>
      </c>
      <c r="B74" s="189" t="s">
        <v>174</v>
      </c>
      <c r="C74" s="162"/>
      <c r="D74" s="163"/>
      <c r="E74" s="164">
        <f aca="true" t="shared" si="17" ref="E74:E94">IF(C74=0,0,IF(D74=0,"-100,0",IF(D74*100/C74&lt;200,ROUND(D74*100/C74-100,1),ROUND(D74/C74,1)&amp;" р")))</f>
        <v>0</v>
      </c>
      <c r="F74" s="167"/>
      <c r="G74" s="168"/>
      <c r="H74" s="162"/>
      <c r="I74" s="163"/>
      <c r="J74" s="164">
        <f aca="true" t="shared" si="18" ref="J74:J94">IF(H74=0,0,IF(I74=0,"-100,0",IF(I74*100/H74&lt;200,ROUND(I74*100/H74-100,1),ROUND(I74/H74,1)&amp;" р")))</f>
        <v>0</v>
      </c>
      <c r="K74" s="167"/>
      <c r="L74" s="168"/>
      <c r="M74" s="162"/>
      <c r="N74" s="163"/>
      <c r="O74" s="164">
        <f aca="true" t="shared" si="19" ref="O74:O94">IF(M74=0,0,IF(N74=0,"-100,0",IF(N74*100/M74&lt;200,ROUND(N74*100/M74-100,1),ROUND(N74/M74,1)&amp;" р")))</f>
        <v>0</v>
      </c>
      <c r="P74" s="167"/>
      <c r="Q74" s="168"/>
      <c r="R74" s="1"/>
    </row>
    <row r="75" spans="1:18" ht="22.5" customHeight="1">
      <c r="A75" s="40">
        <v>2</v>
      </c>
      <c r="B75" s="190" t="s">
        <v>175</v>
      </c>
      <c r="C75" s="73"/>
      <c r="D75" s="74"/>
      <c r="E75" s="165">
        <f t="shared" si="17"/>
        <v>0</v>
      </c>
      <c r="F75" s="44"/>
      <c r="G75" s="169"/>
      <c r="H75" s="73"/>
      <c r="I75" s="74"/>
      <c r="J75" s="165">
        <f t="shared" si="18"/>
        <v>0</v>
      </c>
      <c r="K75" s="44"/>
      <c r="L75" s="169"/>
      <c r="M75" s="73"/>
      <c r="N75" s="74"/>
      <c r="O75" s="165">
        <f t="shared" si="19"/>
        <v>0</v>
      </c>
      <c r="P75" s="44"/>
      <c r="Q75" s="169"/>
      <c r="R75" s="1"/>
    </row>
    <row r="76" spans="1:18" ht="22.5" customHeight="1">
      <c r="A76" s="40">
        <v>3</v>
      </c>
      <c r="B76" s="190" t="s">
        <v>176</v>
      </c>
      <c r="C76" s="73"/>
      <c r="D76" s="74"/>
      <c r="E76" s="165">
        <f t="shared" si="17"/>
        <v>0</v>
      </c>
      <c r="F76" s="44"/>
      <c r="G76" s="169"/>
      <c r="H76" s="73"/>
      <c r="I76" s="74"/>
      <c r="J76" s="165">
        <f t="shared" si="18"/>
        <v>0</v>
      </c>
      <c r="K76" s="44"/>
      <c r="L76" s="169"/>
      <c r="M76" s="73"/>
      <c r="N76" s="74"/>
      <c r="O76" s="165">
        <f t="shared" si="19"/>
        <v>0</v>
      </c>
      <c r="P76" s="44"/>
      <c r="Q76" s="169"/>
      <c r="R76" s="1"/>
    </row>
    <row r="77" spans="1:18" ht="22.5" customHeight="1">
      <c r="A77" s="40">
        <v>4</v>
      </c>
      <c r="B77" s="190" t="s">
        <v>177</v>
      </c>
      <c r="C77" s="73"/>
      <c r="D77" s="74"/>
      <c r="E77" s="165">
        <f t="shared" si="17"/>
        <v>0</v>
      </c>
      <c r="F77" s="44"/>
      <c r="G77" s="169"/>
      <c r="H77" s="73"/>
      <c r="I77" s="74"/>
      <c r="J77" s="165">
        <f t="shared" si="18"/>
        <v>0</v>
      </c>
      <c r="K77" s="44"/>
      <c r="L77" s="169"/>
      <c r="M77" s="73"/>
      <c r="N77" s="74"/>
      <c r="O77" s="165">
        <f t="shared" si="19"/>
        <v>0</v>
      </c>
      <c r="P77" s="44"/>
      <c r="Q77" s="169"/>
      <c r="R77" s="1"/>
    </row>
    <row r="78" spans="1:18" ht="22.5" customHeight="1">
      <c r="A78" s="40">
        <v>5</v>
      </c>
      <c r="B78" s="190" t="s">
        <v>178</v>
      </c>
      <c r="C78" s="73"/>
      <c r="D78" s="74"/>
      <c r="E78" s="165">
        <f t="shared" si="17"/>
        <v>0</v>
      </c>
      <c r="F78" s="44"/>
      <c r="G78" s="169"/>
      <c r="H78" s="73"/>
      <c r="I78" s="74"/>
      <c r="J78" s="165">
        <f t="shared" si="18"/>
        <v>0</v>
      </c>
      <c r="K78" s="44"/>
      <c r="L78" s="169"/>
      <c r="M78" s="73"/>
      <c r="N78" s="74"/>
      <c r="O78" s="165">
        <f t="shared" si="19"/>
        <v>0</v>
      </c>
      <c r="P78" s="44"/>
      <c r="Q78" s="169"/>
      <c r="R78" s="1"/>
    </row>
    <row r="79" spans="1:18" ht="22.5" customHeight="1">
      <c r="A79" s="40">
        <v>6</v>
      </c>
      <c r="B79" s="190" t="s">
        <v>179</v>
      </c>
      <c r="C79" s="73"/>
      <c r="D79" s="74"/>
      <c r="E79" s="165">
        <f t="shared" si="17"/>
        <v>0</v>
      </c>
      <c r="F79" s="44"/>
      <c r="G79" s="169"/>
      <c r="H79" s="73"/>
      <c r="I79" s="74"/>
      <c r="J79" s="165">
        <f t="shared" si="18"/>
        <v>0</v>
      </c>
      <c r="K79" s="44"/>
      <c r="L79" s="169"/>
      <c r="M79" s="73"/>
      <c r="N79" s="74"/>
      <c r="O79" s="165">
        <f t="shared" si="19"/>
        <v>0</v>
      </c>
      <c r="P79" s="44"/>
      <c r="Q79" s="169"/>
      <c r="R79" s="1"/>
    </row>
    <row r="80" spans="1:18" ht="22.5" customHeight="1">
      <c r="A80" s="40">
        <v>7</v>
      </c>
      <c r="B80" s="190" t="s">
        <v>180</v>
      </c>
      <c r="C80" s="73"/>
      <c r="D80" s="74"/>
      <c r="E80" s="165">
        <f t="shared" si="17"/>
        <v>0</v>
      </c>
      <c r="F80" s="44"/>
      <c r="G80" s="169"/>
      <c r="H80" s="73"/>
      <c r="I80" s="74"/>
      <c r="J80" s="165">
        <f t="shared" si="18"/>
        <v>0</v>
      </c>
      <c r="K80" s="44"/>
      <c r="L80" s="169"/>
      <c r="M80" s="73"/>
      <c r="N80" s="74"/>
      <c r="O80" s="165">
        <f t="shared" si="19"/>
        <v>0</v>
      </c>
      <c r="P80" s="44"/>
      <c r="Q80" s="169"/>
      <c r="R80" s="1"/>
    </row>
    <row r="81" spans="1:18" ht="22.5" customHeight="1">
      <c r="A81" s="40">
        <v>8</v>
      </c>
      <c r="B81" s="190" t="s">
        <v>181</v>
      </c>
      <c r="C81" s="73"/>
      <c r="D81" s="74"/>
      <c r="E81" s="165">
        <f t="shared" si="17"/>
        <v>0</v>
      </c>
      <c r="F81" s="44"/>
      <c r="G81" s="169"/>
      <c r="H81" s="73"/>
      <c r="I81" s="74"/>
      <c r="J81" s="165">
        <f t="shared" si="18"/>
        <v>0</v>
      </c>
      <c r="K81" s="44"/>
      <c r="L81" s="169"/>
      <c r="M81" s="73"/>
      <c r="N81" s="74"/>
      <c r="O81" s="165">
        <f t="shared" si="19"/>
        <v>0</v>
      </c>
      <c r="P81" s="44"/>
      <c r="Q81" s="169"/>
      <c r="R81" s="1"/>
    </row>
    <row r="82" spans="1:18" ht="22.5" customHeight="1">
      <c r="A82" s="40">
        <v>9</v>
      </c>
      <c r="B82" s="190" t="s">
        <v>182</v>
      </c>
      <c r="C82" s="73"/>
      <c r="D82" s="74"/>
      <c r="E82" s="165">
        <f t="shared" si="17"/>
        <v>0</v>
      </c>
      <c r="F82" s="44"/>
      <c r="G82" s="169"/>
      <c r="H82" s="73"/>
      <c r="I82" s="74"/>
      <c r="J82" s="165">
        <f t="shared" si="18"/>
        <v>0</v>
      </c>
      <c r="K82" s="44"/>
      <c r="L82" s="169"/>
      <c r="M82" s="73"/>
      <c r="N82" s="74"/>
      <c r="O82" s="165">
        <f t="shared" si="19"/>
        <v>0</v>
      </c>
      <c r="P82" s="44"/>
      <c r="Q82" s="169"/>
      <c r="R82" s="1"/>
    </row>
    <row r="83" spans="1:18" ht="22.5" customHeight="1">
      <c r="A83" s="40">
        <v>10</v>
      </c>
      <c r="B83" s="190" t="s">
        <v>183</v>
      </c>
      <c r="C83" s="73"/>
      <c r="D83" s="74"/>
      <c r="E83" s="165">
        <f t="shared" si="17"/>
        <v>0</v>
      </c>
      <c r="F83" s="44"/>
      <c r="G83" s="169"/>
      <c r="H83" s="73"/>
      <c r="I83" s="74"/>
      <c r="J83" s="165">
        <f t="shared" si="18"/>
        <v>0</v>
      </c>
      <c r="K83" s="44"/>
      <c r="L83" s="169"/>
      <c r="M83" s="73"/>
      <c r="N83" s="74"/>
      <c r="O83" s="165">
        <f t="shared" si="19"/>
        <v>0</v>
      </c>
      <c r="P83" s="44"/>
      <c r="Q83" s="169"/>
      <c r="R83" s="1"/>
    </row>
    <row r="84" spans="1:18" ht="22.5" customHeight="1">
      <c r="A84" s="40">
        <v>11</v>
      </c>
      <c r="B84" s="190" t="s">
        <v>184</v>
      </c>
      <c r="C84" s="73"/>
      <c r="D84" s="74"/>
      <c r="E84" s="165">
        <f t="shared" si="17"/>
        <v>0</v>
      </c>
      <c r="F84" s="44"/>
      <c r="G84" s="169"/>
      <c r="H84" s="73"/>
      <c r="I84" s="74"/>
      <c r="J84" s="165">
        <f t="shared" si="18"/>
        <v>0</v>
      </c>
      <c r="K84" s="44"/>
      <c r="L84" s="169"/>
      <c r="M84" s="73"/>
      <c r="N84" s="74"/>
      <c r="O84" s="165">
        <f t="shared" si="19"/>
        <v>0</v>
      </c>
      <c r="P84" s="44"/>
      <c r="Q84" s="169"/>
      <c r="R84" s="1"/>
    </row>
    <row r="85" spans="1:18" ht="22.5" customHeight="1">
      <c r="A85" s="40">
        <v>12</v>
      </c>
      <c r="B85" s="190" t="s">
        <v>185</v>
      </c>
      <c r="C85" s="73"/>
      <c r="D85" s="74"/>
      <c r="E85" s="165">
        <f t="shared" si="17"/>
        <v>0</v>
      </c>
      <c r="F85" s="44"/>
      <c r="G85" s="169"/>
      <c r="H85" s="73"/>
      <c r="I85" s="74"/>
      <c r="J85" s="165">
        <f t="shared" si="18"/>
        <v>0</v>
      </c>
      <c r="K85" s="44"/>
      <c r="L85" s="169"/>
      <c r="M85" s="73"/>
      <c r="N85" s="74"/>
      <c r="O85" s="165">
        <f t="shared" si="19"/>
        <v>0</v>
      </c>
      <c r="P85" s="44"/>
      <c r="Q85" s="169"/>
      <c r="R85" s="1"/>
    </row>
    <row r="86" spans="1:18" ht="22.5" customHeight="1">
      <c r="A86" s="40">
        <v>13</v>
      </c>
      <c r="B86" s="190" t="s">
        <v>186</v>
      </c>
      <c r="C86" s="73"/>
      <c r="D86" s="74"/>
      <c r="E86" s="165">
        <f t="shared" si="17"/>
        <v>0</v>
      </c>
      <c r="F86" s="44"/>
      <c r="G86" s="169"/>
      <c r="H86" s="73"/>
      <c r="I86" s="74"/>
      <c r="J86" s="165">
        <f t="shared" si="18"/>
        <v>0</v>
      </c>
      <c r="K86" s="44"/>
      <c r="L86" s="169"/>
      <c r="M86" s="73"/>
      <c r="N86" s="74"/>
      <c r="O86" s="165">
        <f t="shared" si="19"/>
        <v>0</v>
      </c>
      <c r="P86" s="44"/>
      <c r="Q86" s="169"/>
      <c r="R86" s="1"/>
    </row>
    <row r="87" spans="1:18" ht="22.5" customHeight="1">
      <c r="A87" s="40">
        <v>14</v>
      </c>
      <c r="B87" s="190" t="s">
        <v>187</v>
      </c>
      <c r="C87" s="73"/>
      <c r="D87" s="74"/>
      <c r="E87" s="165">
        <f t="shared" si="17"/>
        <v>0</v>
      </c>
      <c r="F87" s="44"/>
      <c r="G87" s="169"/>
      <c r="H87" s="73"/>
      <c r="I87" s="74"/>
      <c r="J87" s="165">
        <f t="shared" si="18"/>
        <v>0</v>
      </c>
      <c r="K87" s="44"/>
      <c r="L87" s="169"/>
      <c r="M87" s="73"/>
      <c r="N87" s="74"/>
      <c r="O87" s="165">
        <f t="shared" si="19"/>
        <v>0</v>
      </c>
      <c r="P87" s="44"/>
      <c r="Q87" s="169"/>
      <c r="R87" s="1"/>
    </row>
    <row r="88" spans="1:18" ht="22.5" customHeight="1">
      <c r="A88" s="40">
        <v>15</v>
      </c>
      <c r="B88" s="190" t="s">
        <v>188</v>
      </c>
      <c r="C88" s="73"/>
      <c r="D88" s="74"/>
      <c r="E88" s="165">
        <f t="shared" si="17"/>
        <v>0</v>
      </c>
      <c r="F88" s="44"/>
      <c r="G88" s="169"/>
      <c r="H88" s="73"/>
      <c r="I88" s="74"/>
      <c r="J88" s="165">
        <f t="shared" si="18"/>
        <v>0</v>
      </c>
      <c r="K88" s="44"/>
      <c r="L88" s="169"/>
      <c r="M88" s="73"/>
      <c r="N88" s="74"/>
      <c r="O88" s="165">
        <f t="shared" si="19"/>
        <v>0</v>
      </c>
      <c r="P88" s="44"/>
      <c r="Q88" s="169"/>
      <c r="R88" s="1"/>
    </row>
    <row r="89" spans="1:18" ht="22.5" customHeight="1">
      <c r="A89" s="40">
        <v>16</v>
      </c>
      <c r="B89" s="190" t="s">
        <v>189</v>
      </c>
      <c r="C89" s="73"/>
      <c r="D89" s="74"/>
      <c r="E89" s="165">
        <f t="shared" si="17"/>
        <v>0</v>
      </c>
      <c r="F89" s="44"/>
      <c r="G89" s="169"/>
      <c r="H89" s="73"/>
      <c r="I89" s="74"/>
      <c r="J89" s="165">
        <f t="shared" si="18"/>
        <v>0</v>
      </c>
      <c r="K89" s="44"/>
      <c r="L89" s="169"/>
      <c r="M89" s="73"/>
      <c r="N89" s="74"/>
      <c r="O89" s="165">
        <f t="shared" si="19"/>
        <v>0</v>
      </c>
      <c r="P89" s="44"/>
      <c r="Q89" s="169"/>
      <c r="R89" s="1"/>
    </row>
    <row r="90" spans="1:18" ht="22.5" customHeight="1">
      <c r="A90" s="40">
        <v>17</v>
      </c>
      <c r="B90" s="190" t="s">
        <v>190</v>
      </c>
      <c r="C90" s="73"/>
      <c r="D90" s="74"/>
      <c r="E90" s="165">
        <f t="shared" si="17"/>
        <v>0</v>
      </c>
      <c r="F90" s="44"/>
      <c r="G90" s="169"/>
      <c r="H90" s="73"/>
      <c r="I90" s="74"/>
      <c r="J90" s="165">
        <f t="shared" si="18"/>
        <v>0</v>
      </c>
      <c r="K90" s="44"/>
      <c r="L90" s="169"/>
      <c r="M90" s="73"/>
      <c r="N90" s="74"/>
      <c r="O90" s="165">
        <f t="shared" si="19"/>
        <v>0</v>
      </c>
      <c r="P90" s="44"/>
      <c r="Q90" s="169"/>
      <c r="R90" s="1"/>
    </row>
    <row r="91" spans="1:18" ht="22.5" customHeight="1">
      <c r="A91" s="40">
        <v>18</v>
      </c>
      <c r="B91" s="190" t="s">
        <v>191</v>
      </c>
      <c r="C91" s="73"/>
      <c r="D91" s="74"/>
      <c r="E91" s="165">
        <f t="shared" si="17"/>
        <v>0</v>
      </c>
      <c r="F91" s="44"/>
      <c r="G91" s="169"/>
      <c r="H91" s="73"/>
      <c r="I91" s="74"/>
      <c r="J91" s="165">
        <f t="shared" si="18"/>
        <v>0</v>
      </c>
      <c r="K91" s="44"/>
      <c r="L91" s="169"/>
      <c r="M91" s="73"/>
      <c r="N91" s="74"/>
      <c r="O91" s="165">
        <f t="shared" si="19"/>
        <v>0</v>
      </c>
      <c r="P91" s="44"/>
      <c r="Q91" s="169"/>
      <c r="R91" s="1"/>
    </row>
    <row r="92" spans="1:18" ht="22.5" customHeight="1">
      <c r="A92" s="40">
        <v>19</v>
      </c>
      <c r="B92" s="190" t="s">
        <v>192</v>
      </c>
      <c r="C92" s="73"/>
      <c r="D92" s="74"/>
      <c r="E92" s="165">
        <f t="shared" si="17"/>
        <v>0</v>
      </c>
      <c r="F92" s="44"/>
      <c r="G92" s="169"/>
      <c r="H92" s="73"/>
      <c r="I92" s="74"/>
      <c r="J92" s="165">
        <f t="shared" si="18"/>
        <v>0</v>
      </c>
      <c r="K92" s="44"/>
      <c r="L92" s="169"/>
      <c r="M92" s="73"/>
      <c r="N92" s="74"/>
      <c r="O92" s="165">
        <f t="shared" si="19"/>
        <v>0</v>
      </c>
      <c r="P92" s="44"/>
      <c r="Q92" s="169"/>
      <c r="R92" s="1"/>
    </row>
    <row r="93" spans="1:18" ht="22.5" customHeight="1">
      <c r="A93" s="40">
        <v>20</v>
      </c>
      <c r="B93" s="190" t="s">
        <v>193</v>
      </c>
      <c r="C93" s="73"/>
      <c r="D93" s="74"/>
      <c r="E93" s="165">
        <f t="shared" si="17"/>
        <v>0</v>
      </c>
      <c r="F93" s="44"/>
      <c r="G93" s="169"/>
      <c r="H93" s="73"/>
      <c r="I93" s="74"/>
      <c r="J93" s="165">
        <f t="shared" si="18"/>
        <v>0</v>
      </c>
      <c r="K93" s="44"/>
      <c r="L93" s="169"/>
      <c r="M93" s="73"/>
      <c r="N93" s="74"/>
      <c r="O93" s="165">
        <f t="shared" si="19"/>
        <v>0</v>
      </c>
      <c r="P93" s="44"/>
      <c r="Q93" s="169"/>
      <c r="R93" s="1"/>
    </row>
    <row r="94" spans="1:18" ht="22.5" customHeight="1" thickBot="1">
      <c r="A94" s="188">
        <v>21</v>
      </c>
      <c r="B94" s="186" t="s">
        <v>149</v>
      </c>
      <c r="C94" s="73"/>
      <c r="D94" s="74"/>
      <c r="E94" s="165">
        <f t="shared" si="17"/>
        <v>0</v>
      </c>
      <c r="F94" s="44"/>
      <c r="G94" s="169"/>
      <c r="H94" s="73"/>
      <c r="I94" s="74"/>
      <c r="J94" s="165">
        <f t="shared" si="18"/>
        <v>0</v>
      </c>
      <c r="K94" s="44"/>
      <c r="L94" s="169"/>
      <c r="M94" s="73"/>
      <c r="N94" s="74"/>
      <c r="O94" s="165">
        <f t="shared" si="19"/>
        <v>0</v>
      </c>
      <c r="P94" s="44"/>
      <c r="Q94" s="169"/>
      <c r="R94" s="1"/>
    </row>
    <row r="95" spans="1:18" ht="22.5" customHeight="1" thickBot="1">
      <c r="A95" s="41">
        <v>22</v>
      </c>
      <c r="B95" s="184" t="s">
        <v>151</v>
      </c>
      <c r="C95" s="75">
        <v>0</v>
      </c>
      <c r="D95" s="166">
        <v>0</v>
      </c>
      <c r="E95" s="56">
        <f>IF(C95=0,0,IF(D95=0,"-100,0",IF(D95*100/C95&lt;200,ROUND(D95*100/C95-100,1),ROUND(D95/C95,1)&amp;" р")))</f>
        <v>0</v>
      </c>
      <c r="F95" s="75">
        <v>0</v>
      </c>
      <c r="G95" s="182">
        <v>0</v>
      </c>
      <c r="H95" s="75">
        <v>0</v>
      </c>
      <c r="I95" s="166">
        <v>0</v>
      </c>
      <c r="J95" s="56">
        <f>IF(H95=0,0,IF(I95=0,"-100,0",IF(I95*100/H95&lt;200,ROUND(I95*100/H95-100,1),ROUND(I95/H95,1)&amp;" р")))</f>
        <v>0</v>
      </c>
      <c r="K95" s="75">
        <v>0</v>
      </c>
      <c r="L95" s="182">
        <v>0</v>
      </c>
      <c r="M95" s="75">
        <v>0</v>
      </c>
      <c r="N95" s="166">
        <v>0</v>
      </c>
      <c r="O95" s="56">
        <f>IF(M95=0,0,IF(N95=0,"-100,0",IF(N95*100/M95&lt;200,ROUND(N95*100/M95-100,1),ROUND(N95/M95,1)&amp;" р")))</f>
        <v>0</v>
      </c>
      <c r="P95" s="75">
        <v>0</v>
      </c>
      <c r="Q95" s="182">
        <v>0</v>
      </c>
      <c r="R95" s="1"/>
    </row>
    <row r="96" spans="1:18" ht="20.25" customHeight="1">
      <c r="A96" s="55" t="s">
        <v>126</v>
      </c>
      <c r="B96" s="55"/>
      <c r="C96" s="55"/>
      <c r="D96" s="55"/>
      <c r="E96" s="55"/>
      <c r="F96" s="55"/>
      <c r="G96" s="55"/>
      <c r="H96" s="55"/>
      <c r="I96" s="55"/>
      <c r="J96" s="55"/>
      <c r="K96" s="3"/>
      <c r="L96" s="1"/>
      <c r="M96" s="1"/>
      <c r="N96" s="1"/>
      <c r="O96" s="1"/>
      <c r="P96" s="1"/>
      <c r="Q96" s="1"/>
      <c r="R96" s="1"/>
    </row>
    <row r="97" spans="2:18" ht="8.25" customHeight="1" thickBot="1">
      <c r="B97" s="1"/>
      <c r="C97" s="3"/>
      <c r="D97" s="3"/>
      <c r="E97" s="3"/>
      <c r="F97" s="3"/>
      <c r="G97" s="3"/>
      <c r="H97" s="3"/>
      <c r="I97" s="3"/>
      <c r="J97" s="3"/>
      <c r="K97" s="3"/>
      <c r="L97" s="1"/>
      <c r="M97" s="1"/>
      <c r="N97" s="1"/>
      <c r="O97" s="1"/>
      <c r="P97" s="1"/>
      <c r="Q97" s="1"/>
      <c r="R97" s="1"/>
    </row>
    <row r="98" spans="1:18" ht="36.75" customHeight="1" thickBot="1">
      <c r="A98" s="276" t="s">
        <v>18</v>
      </c>
      <c r="B98" s="275" t="s">
        <v>19</v>
      </c>
      <c r="C98" s="263" t="s">
        <v>57</v>
      </c>
      <c r="D98" s="263"/>
      <c r="E98" s="263"/>
      <c r="F98" s="263" t="s">
        <v>118</v>
      </c>
      <c r="G98" s="263"/>
      <c r="H98" s="263"/>
      <c r="I98" s="266" t="s">
        <v>119</v>
      </c>
      <c r="J98" s="266"/>
      <c r="K98" s="266"/>
      <c r="L98" s="1"/>
      <c r="M98" s="1"/>
      <c r="N98" s="1"/>
      <c r="O98" s="1"/>
      <c r="P98" s="1"/>
      <c r="Q98" s="1"/>
      <c r="R98" s="1"/>
    </row>
    <row r="99" spans="1:18" ht="36.75" customHeight="1" thickBot="1">
      <c r="A99" s="277"/>
      <c r="B99" s="275"/>
      <c r="C99" s="263"/>
      <c r="D99" s="263"/>
      <c r="E99" s="263"/>
      <c r="F99" s="263"/>
      <c r="G99" s="263"/>
      <c r="H99" s="263"/>
      <c r="I99" s="266"/>
      <c r="J99" s="266"/>
      <c r="K99" s="266"/>
      <c r="L99" s="1"/>
      <c r="M99" s="1"/>
      <c r="N99" s="1"/>
      <c r="O99" s="1"/>
      <c r="P99" s="1"/>
      <c r="Q99" s="1"/>
      <c r="R99" s="1"/>
    </row>
    <row r="100" spans="1:18" ht="16.5" thickBot="1">
      <c r="A100" s="278"/>
      <c r="B100" s="275"/>
      <c r="C100" s="84">
        <f>C73</f>
        <v>2012</v>
      </c>
      <c r="D100" s="85">
        <f>D73</f>
        <v>2013</v>
      </c>
      <c r="E100" s="86" t="s">
        <v>15</v>
      </c>
      <c r="F100" s="84">
        <f>C100</f>
        <v>2012</v>
      </c>
      <c r="G100" s="85">
        <f>D100</f>
        <v>2013</v>
      </c>
      <c r="H100" s="86" t="s">
        <v>15</v>
      </c>
      <c r="I100" s="84">
        <f>F100</f>
        <v>2012</v>
      </c>
      <c r="J100" s="85">
        <f>G100</f>
        <v>2013</v>
      </c>
      <c r="K100" s="86" t="s">
        <v>15</v>
      </c>
      <c r="L100" s="1"/>
      <c r="M100" s="1"/>
      <c r="N100" s="1"/>
      <c r="O100" s="1"/>
      <c r="P100" s="1"/>
      <c r="Q100" s="1"/>
      <c r="R100" s="1"/>
    </row>
    <row r="101" spans="1:18" ht="22.5" customHeight="1">
      <c r="A101" s="187">
        <v>1</v>
      </c>
      <c r="B101" s="189" t="s">
        <v>174</v>
      </c>
      <c r="C101" s="162"/>
      <c r="D101" s="163">
        <v>2</v>
      </c>
      <c r="E101" s="164">
        <f aca="true" t="shared" si="20" ref="E101:E121">IF(C101=0,0,IF(D101=0,"-100,0",IF(D101*100/C101&lt;200,ROUND(D101*100/C101-100,1),ROUND(D101/C101,1)&amp;" р")))</f>
        <v>0</v>
      </c>
      <c r="F101" s="162"/>
      <c r="G101" s="163"/>
      <c r="H101" s="164">
        <f aca="true" t="shared" si="21" ref="H101:H121">IF(F101=0,0,IF(G101=0,"-100,0",IF(G101*100/F101&lt;200,ROUND(G101*100/F101-100,1),ROUND(G101/F101,1)&amp;" р")))</f>
        <v>0</v>
      </c>
      <c r="I101" s="162"/>
      <c r="J101" s="163"/>
      <c r="K101" s="164">
        <f aca="true" t="shared" si="22" ref="K101:K121">IF(I101=0,0,IF(J101=0,"-100,0",IF(J101*100/I101&lt;200,ROUND(J101*100/I101-100,1),ROUND(J101/I101,1)&amp;" р")))</f>
        <v>0</v>
      </c>
      <c r="L101" s="1"/>
      <c r="M101" s="1"/>
      <c r="N101" s="1"/>
      <c r="O101" s="1"/>
      <c r="P101" s="1"/>
      <c r="Q101" s="1"/>
      <c r="R101" s="1"/>
    </row>
    <row r="102" spans="1:18" ht="22.5" customHeight="1">
      <c r="A102" s="40">
        <v>2</v>
      </c>
      <c r="B102" s="190" t="s">
        <v>175</v>
      </c>
      <c r="C102" s="73"/>
      <c r="D102" s="74">
        <v>2</v>
      </c>
      <c r="E102" s="165">
        <f t="shared" si="20"/>
        <v>0</v>
      </c>
      <c r="F102" s="73"/>
      <c r="G102" s="74"/>
      <c r="H102" s="165">
        <f t="shared" si="21"/>
        <v>0</v>
      </c>
      <c r="I102" s="73"/>
      <c r="J102" s="74"/>
      <c r="K102" s="165">
        <f t="shared" si="22"/>
        <v>0</v>
      </c>
      <c r="L102" s="1"/>
      <c r="M102" s="1"/>
      <c r="N102" s="1"/>
      <c r="O102" s="1"/>
      <c r="P102" s="1"/>
      <c r="Q102" s="1"/>
      <c r="R102" s="1"/>
    </row>
    <row r="103" spans="1:18" ht="22.5" customHeight="1">
      <c r="A103" s="40">
        <v>3</v>
      </c>
      <c r="B103" s="190" t="s">
        <v>176</v>
      </c>
      <c r="C103" s="73"/>
      <c r="D103" s="74"/>
      <c r="E103" s="165">
        <f t="shared" si="20"/>
        <v>0</v>
      </c>
      <c r="F103" s="73"/>
      <c r="G103" s="74"/>
      <c r="H103" s="165">
        <f t="shared" si="21"/>
        <v>0</v>
      </c>
      <c r="I103" s="73"/>
      <c r="J103" s="74"/>
      <c r="K103" s="165">
        <f t="shared" si="22"/>
        <v>0</v>
      </c>
      <c r="L103" s="1"/>
      <c r="M103" s="1"/>
      <c r="N103" s="1"/>
      <c r="O103" s="1"/>
      <c r="P103" s="1"/>
      <c r="Q103" s="1"/>
      <c r="R103" s="1"/>
    </row>
    <row r="104" spans="1:18" ht="22.5" customHeight="1">
      <c r="A104" s="40">
        <v>4</v>
      </c>
      <c r="B104" s="190" t="s">
        <v>177</v>
      </c>
      <c r="C104" s="73"/>
      <c r="D104" s="74"/>
      <c r="E104" s="165">
        <f t="shared" si="20"/>
        <v>0</v>
      </c>
      <c r="F104" s="73"/>
      <c r="G104" s="74"/>
      <c r="H104" s="165">
        <f t="shared" si="21"/>
        <v>0</v>
      </c>
      <c r="I104" s="73"/>
      <c r="J104" s="74"/>
      <c r="K104" s="165">
        <f t="shared" si="22"/>
        <v>0</v>
      </c>
      <c r="L104" s="1"/>
      <c r="M104" s="1"/>
      <c r="N104" s="1"/>
      <c r="O104" s="1"/>
      <c r="P104" s="1"/>
      <c r="Q104" s="1"/>
      <c r="R104" s="1"/>
    </row>
    <row r="105" spans="1:18" ht="22.5" customHeight="1">
      <c r="A105" s="40">
        <v>5</v>
      </c>
      <c r="B105" s="190" t="s">
        <v>178</v>
      </c>
      <c r="C105" s="73"/>
      <c r="D105" s="74"/>
      <c r="E105" s="165">
        <f t="shared" si="20"/>
        <v>0</v>
      </c>
      <c r="F105" s="73"/>
      <c r="G105" s="74"/>
      <c r="H105" s="165">
        <f t="shared" si="21"/>
        <v>0</v>
      </c>
      <c r="I105" s="73"/>
      <c r="J105" s="74"/>
      <c r="K105" s="165">
        <f t="shared" si="22"/>
        <v>0</v>
      </c>
      <c r="L105" s="1"/>
      <c r="M105" s="1"/>
      <c r="N105" s="1"/>
      <c r="O105" s="1"/>
      <c r="P105" s="1"/>
      <c r="Q105" s="1"/>
      <c r="R105" s="1"/>
    </row>
    <row r="106" spans="1:18" ht="22.5" customHeight="1">
      <c r="A106" s="40">
        <v>6</v>
      </c>
      <c r="B106" s="190" t="s">
        <v>179</v>
      </c>
      <c r="C106" s="73"/>
      <c r="D106" s="74">
        <v>2</v>
      </c>
      <c r="E106" s="165">
        <f t="shared" si="20"/>
        <v>0</v>
      </c>
      <c r="F106" s="73"/>
      <c r="G106" s="74"/>
      <c r="H106" s="165">
        <f t="shared" si="21"/>
        <v>0</v>
      </c>
      <c r="I106" s="73"/>
      <c r="J106" s="74"/>
      <c r="K106" s="165">
        <f t="shared" si="22"/>
        <v>0</v>
      </c>
      <c r="L106" s="1"/>
      <c r="M106" s="1"/>
      <c r="N106" s="1"/>
      <c r="O106" s="1"/>
      <c r="P106" s="1"/>
      <c r="Q106" s="1"/>
      <c r="R106" s="1"/>
    </row>
    <row r="107" spans="1:18" ht="22.5" customHeight="1">
      <c r="A107" s="40">
        <v>7</v>
      </c>
      <c r="B107" s="190" t="s">
        <v>180</v>
      </c>
      <c r="C107" s="73"/>
      <c r="D107" s="74"/>
      <c r="E107" s="165">
        <f t="shared" si="20"/>
        <v>0</v>
      </c>
      <c r="F107" s="73"/>
      <c r="G107" s="74"/>
      <c r="H107" s="165">
        <f t="shared" si="21"/>
        <v>0</v>
      </c>
      <c r="I107" s="73"/>
      <c r="J107" s="74"/>
      <c r="K107" s="165">
        <f t="shared" si="22"/>
        <v>0</v>
      </c>
      <c r="L107" s="1"/>
      <c r="M107" s="1"/>
      <c r="N107" s="1"/>
      <c r="O107" s="1"/>
      <c r="P107" s="1"/>
      <c r="Q107" s="1"/>
      <c r="R107" s="1"/>
    </row>
    <row r="108" spans="1:18" ht="22.5" customHeight="1">
      <c r="A108" s="40">
        <v>8</v>
      </c>
      <c r="B108" s="190" t="s">
        <v>181</v>
      </c>
      <c r="C108" s="73"/>
      <c r="D108" s="74"/>
      <c r="E108" s="165">
        <f t="shared" si="20"/>
        <v>0</v>
      </c>
      <c r="F108" s="73"/>
      <c r="G108" s="74"/>
      <c r="H108" s="165">
        <f t="shared" si="21"/>
        <v>0</v>
      </c>
      <c r="I108" s="73"/>
      <c r="J108" s="74"/>
      <c r="K108" s="165">
        <f t="shared" si="22"/>
        <v>0</v>
      </c>
      <c r="L108" s="1"/>
      <c r="M108" s="1"/>
      <c r="N108" s="1"/>
      <c r="O108" s="1"/>
      <c r="P108" s="1"/>
      <c r="Q108" s="1"/>
      <c r="R108" s="1"/>
    </row>
    <row r="109" spans="1:18" ht="22.5" customHeight="1">
      <c r="A109" s="40">
        <v>9</v>
      </c>
      <c r="B109" s="190" t="s">
        <v>182</v>
      </c>
      <c r="C109" s="73"/>
      <c r="D109" s="74"/>
      <c r="E109" s="165">
        <f t="shared" si="20"/>
        <v>0</v>
      </c>
      <c r="F109" s="73"/>
      <c r="G109" s="74"/>
      <c r="H109" s="165">
        <f t="shared" si="21"/>
        <v>0</v>
      </c>
      <c r="I109" s="73"/>
      <c r="J109" s="74"/>
      <c r="K109" s="165">
        <f t="shared" si="22"/>
        <v>0</v>
      </c>
      <c r="L109" s="1"/>
      <c r="M109" s="1"/>
      <c r="N109" s="1"/>
      <c r="O109" s="1"/>
      <c r="P109" s="1"/>
      <c r="Q109" s="1"/>
      <c r="R109" s="1"/>
    </row>
    <row r="110" spans="1:18" ht="22.5" customHeight="1">
      <c r="A110" s="40">
        <v>10</v>
      </c>
      <c r="B110" s="190" t="s">
        <v>183</v>
      </c>
      <c r="C110" s="73"/>
      <c r="D110" s="74"/>
      <c r="E110" s="165">
        <f t="shared" si="20"/>
        <v>0</v>
      </c>
      <c r="F110" s="73"/>
      <c r="G110" s="74"/>
      <c r="H110" s="165">
        <f t="shared" si="21"/>
        <v>0</v>
      </c>
      <c r="I110" s="73"/>
      <c r="J110" s="74"/>
      <c r="K110" s="165">
        <f t="shared" si="22"/>
        <v>0</v>
      </c>
      <c r="L110" s="1"/>
      <c r="M110" s="1"/>
      <c r="N110" s="1"/>
      <c r="O110" s="1"/>
      <c r="P110" s="1"/>
      <c r="Q110" s="1"/>
      <c r="R110" s="1"/>
    </row>
    <row r="111" spans="1:18" ht="22.5" customHeight="1">
      <c r="A111" s="40">
        <v>11</v>
      </c>
      <c r="B111" s="190" t="s">
        <v>184</v>
      </c>
      <c r="C111" s="73"/>
      <c r="D111" s="74"/>
      <c r="E111" s="165">
        <f t="shared" si="20"/>
        <v>0</v>
      </c>
      <c r="F111" s="73"/>
      <c r="G111" s="74"/>
      <c r="H111" s="165">
        <f t="shared" si="21"/>
        <v>0</v>
      </c>
      <c r="I111" s="73"/>
      <c r="J111" s="74"/>
      <c r="K111" s="165">
        <f t="shared" si="22"/>
        <v>0</v>
      </c>
      <c r="L111" s="1"/>
      <c r="M111" s="1"/>
      <c r="N111" s="1"/>
      <c r="O111" s="1"/>
      <c r="P111" s="1"/>
      <c r="Q111" s="1"/>
      <c r="R111" s="1"/>
    </row>
    <row r="112" spans="1:18" ht="22.5" customHeight="1">
      <c r="A112" s="40">
        <v>12</v>
      </c>
      <c r="B112" s="190" t="s">
        <v>185</v>
      </c>
      <c r="C112" s="73"/>
      <c r="D112" s="74"/>
      <c r="E112" s="165">
        <f t="shared" si="20"/>
        <v>0</v>
      </c>
      <c r="F112" s="73"/>
      <c r="G112" s="74"/>
      <c r="H112" s="165">
        <f t="shared" si="21"/>
        <v>0</v>
      </c>
      <c r="I112" s="73"/>
      <c r="J112" s="74"/>
      <c r="K112" s="165">
        <f t="shared" si="22"/>
        <v>0</v>
      </c>
      <c r="L112" s="1"/>
      <c r="M112" s="1"/>
      <c r="N112" s="1"/>
      <c r="O112" s="1"/>
      <c r="P112" s="1"/>
      <c r="Q112" s="1"/>
      <c r="R112" s="1"/>
    </row>
    <row r="113" spans="1:18" ht="22.5" customHeight="1">
      <c r="A113" s="40">
        <v>13</v>
      </c>
      <c r="B113" s="190" t="s">
        <v>186</v>
      </c>
      <c r="C113" s="73"/>
      <c r="D113" s="74"/>
      <c r="E113" s="165">
        <f t="shared" si="20"/>
        <v>0</v>
      </c>
      <c r="F113" s="73"/>
      <c r="G113" s="74"/>
      <c r="H113" s="165">
        <f t="shared" si="21"/>
        <v>0</v>
      </c>
      <c r="I113" s="73"/>
      <c r="J113" s="74"/>
      <c r="K113" s="165">
        <f t="shared" si="22"/>
        <v>0</v>
      </c>
      <c r="L113" s="1"/>
      <c r="M113" s="1"/>
      <c r="N113" s="1"/>
      <c r="O113" s="1"/>
      <c r="P113" s="1"/>
      <c r="Q113" s="1"/>
      <c r="R113" s="1"/>
    </row>
    <row r="114" spans="1:18" ht="22.5" customHeight="1">
      <c r="A114" s="40">
        <v>14</v>
      </c>
      <c r="B114" s="190" t="s">
        <v>187</v>
      </c>
      <c r="C114" s="73"/>
      <c r="D114" s="74">
        <v>2</v>
      </c>
      <c r="E114" s="165">
        <f t="shared" si="20"/>
        <v>0</v>
      </c>
      <c r="F114" s="73"/>
      <c r="G114" s="74"/>
      <c r="H114" s="165">
        <f t="shared" si="21"/>
        <v>0</v>
      </c>
      <c r="I114" s="73"/>
      <c r="J114" s="74"/>
      <c r="K114" s="165">
        <f t="shared" si="22"/>
        <v>0</v>
      </c>
      <c r="L114" s="1"/>
      <c r="M114" s="1"/>
      <c r="N114" s="1"/>
      <c r="O114" s="1"/>
      <c r="P114" s="1"/>
      <c r="Q114" s="1"/>
      <c r="R114" s="1"/>
    </row>
    <row r="115" spans="1:18" ht="22.5" customHeight="1">
      <c r="A115" s="40">
        <v>15</v>
      </c>
      <c r="B115" s="190" t="s">
        <v>188</v>
      </c>
      <c r="C115" s="73"/>
      <c r="D115" s="74">
        <v>2</v>
      </c>
      <c r="E115" s="165">
        <f t="shared" si="20"/>
        <v>0</v>
      </c>
      <c r="F115" s="73"/>
      <c r="G115" s="74"/>
      <c r="H115" s="165">
        <f t="shared" si="21"/>
        <v>0</v>
      </c>
      <c r="I115" s="73"/>
      <c r="J115" s="74"/>
      <c r="K115" s="165">
        <f t="shared" si="22"/>
        <v>0</v>
      </c>
      <c r="L115" s="1"/>
      <c r="M115" s="1"/>
      <c r="N115" s="1"/>
      <c r="O115" s="1"/>
      <c r="P115" s="1"/>
      <c r="Q115" s="1"/>
      <c r="R115" s="1"/>
    </row>
    <row r="116" spans="1:18" ht="22.5" customHeight="1">
      <c r="A116" s="40">
        <v>16</v>
      </c>
      <c r="B116" s="190" t="s">
        <v>189</v>
      </c>
      <c r="C116" s="73"/>
      <c r="D116" s="74">
        <v>17</v>
      </c>
      <c r="E116" s="165">
        <f t="shared" si="20"/>
        <v>0</v>
      </c>
      <c r="F116" s="73"/>
      <c r="G116" s="74"/>
      <c r="H116" s="165">
        <f t="shared" si="21"/>
        <v>0</v>
      </c>
      <c r="I116" s="73"/>
      <c r="J116" s="74"/>
      <c r="K116" s="165">
        <f t="shared" si="22"/>
        <v>0</v>
      </c>
      <c r="L116" s="1"/>
      <c r="M116" s="1"/>
      <c r="N116" s="1"/>
      <c r="O116" s="1"/>
      <c r="P116" s="1"/>
      <c r="Q116" s="1"/>
      <c r="R116" s="1"/>
    </row>
    <row r="117" spans="1:18" ht="22.5" customHeight="1">
      <c r="A117" s="40">
        <v>17</v>
      </c>
      <c r="B117" s="190" t="s">
        <v>190</v>
      </c>
      <c r="C117" s="73"/>
      <c r="D117" s="74">
        <v>1</v>
      </c>
      <c r="E117" s="165">
        <f t="shared" si="20"/>
        <v>0</v>
      </c>
      <c r="F117" s="73"/>
      <c r="G117" s="74"/>
      <c r="H117" s="165">
        <f t="shared" si="21"/>
        <v>0</v>
      </c>
      <c r="I117" s="73"/>
      <c r="J117" s="74"/>
      <c r="K117" s="165">
        <f t="shared" si="22"/>
        <v>0</v>
      </c>
      <c r="L117" s="1"/>
      <c r="M117" s="1"/>
      <c r="N117" s="1"/>
      <c r="O117" s="1"/>
      <c r="P117" s="1"/>
      <c r="Q117" s="1"/>
      <c r="R117" s="1"/>
    </row>
    <row r="118" spans="1:18" ht="22.5" customHeight="1">
      <c r="A118" s="40">
        <v>18</v>
      </c>
      <c r="B118" s="190" t="s">
        <v>191</v>
      </c>
      <c r="C118" s="73"/>
      <c r="D118" s="74"/>
      <c r="E118" s="165">
        <f t="shared" si="20"/>
        <v>0</v>
      </c>
      <c r="F118" s="73"/>
      <c r="G118" s="74"/>
      <c r="H118" s="165">
        <f t="shared" si="21"/>
        <v>0</v>
      </c>
      <c r="I118" s="73"/>
      <c r="J118" s="74"/>
      <c r="K118" s="165">
        <f t="shared" si="22"/>
        <v>0</v>
      </c>
      <c r="L118" s="1"/>
      <c r="M118" s="1"/>
      <c r="N118" s="1"/>
      <c r="O118" s="1"/>
      <c r="P118" s="1"/>
      <c r="Q118" s="1"/>
      <c r="R118" s="1"/>
    </row>
    <row r="119" spans="1:18" ht="22.5" customHeight="1">
      <c r="A119" s="40">
        <v>19</v>
      </c>
      <c r="B119" s="190" t="s">
        <v>192</v>
      </c>
      <c r="C119" s="73"/>
      <c r="D119" s="74"/>
      <c r="E119" s="165">
        <f t="shared" si="20"/>
        <v>0</v>
      </c>
      <c r="F119" s="73"/>
      <c r="G119" s="74"/>
      <c r="H119" s="165">
        <f t="shared" si="21"/>
        <v>0</v>
      </c>
      <c r="I119" s="73"/>
      <c r="J119" s="74"/>
      <c r="K119" s="165">
        <f t="shared" si="22"/>
        <v>0</v>
      </c>
      <c r="L119" s="1"/>
      <c r="M119" s="1"/>
      <c r="N119" s="1"/>
      <c r="O119" s="1"/>
      <c r="P119" s="1"/>
      <c r="Q119" s="1"/>
      <c r="R119" s="1"/>
    </row>
    <row r="120" spans="1:18" ht="22.5" customHeight="1">
      <c r="A120" s="40">
        <v>20</v>
      </c>
      <c r="B120" s="190" t="s">
        <v>193</v>
      </c>
      <c r="C120" s="73"/>
      <c r="D120" s="74">
        <v>1</v>
      </c>
      <c r="E120" s="165">
        <f t="shared" si="20"/>
        <v>0</v>
      </c>
      <c r="F120" s="73"/>
      <c r="G120" s="74"/>
      <c r="H120" s="165">
        <f t="shared" si="21"/>
        <v>0</v>
      </c>
      <c r="I120" s="73"/>
      <c r="J120" s="74"/>
      <c r="K120" s="165">
        <f t="shared" si="22"/>
        <v>0</v>
      </c>
      <c r="L120" s="1"/>
      <c r="M120" s="1"/>
      <c r="N120" s="1"/>
      <c r="O120" s="1"/>
      <c r="P120" s="1"/>
      <c r="Q120" s="1"/>
      <c r="R120" s="1"/>
    </row>
    <row r="121" spans="1:18" ht="22.5" customHeight="1" thickBot="1">
      <c r="A121" s="188">
        <v>21</v>
      </c>
      <c r="B121" s="186" t="s">
        <v>149</v>
      </c>
      <c r="C121" s="73"/>
      <c r="D121" s="74">
        <v>11</v>
      </c>
      <c r="E121" s="165">
        <f t="shared" si="20"/>
        <v>0</v>
      </c>
      <c r="F121" s="73"/>
      <c r="G121" s="74"/>
      <c r="H121" s="165">
        <f t="shared" si="21"/>
        <v>0</v>
      </c>
      <c r="I121" s="73"/>
      <c r="J121" s="74"/>
      <c r="K121" s="165">
        <f t="shared" si="22"/>
        <v>0</v>
      </c>
      <c r="L121" s="1"/>
      <c r="M121" s="1"/>
      <c r="N121" s="1"/>
      <c r="O121" s="1"/>
      <c r="P121" s="1"/>
      <c r="Q121" s="1"/>
      <c r="R121" s="1"/>
    </row>
    <row r="122" spans="1:18" ht="22.5" customHeight="1" thickBot="1">
      <c r="A122" s="41">
        <v>22</v>
      </c>
      <c r="B122" s="184" t="s">
        <v>151</v>
      </c>
      <c r="C122" s="75">
        <v>0</v>
      </c>
      <c r="D122" s="166">
        <v>40</v>
      </c>
      <c r="E122" s="56">
        <f>IF(C122=0,0,IF(D122=0,"-100,0",IF(D122*100/C122&lt;200,ROUND(D122*100/C122-100,1),ROUND(D122/C122,1)&amp;" р")))</f>
        <v>0</v>
      </c>
      <c r="F122" s="75">
        <v>0</v>
      </c>
      <c r="G122" s="166">
        <v>0</v>
      </c>
      <c r="H122" s="56">
        <f>IF(F122=0,0,IF(G122=0,"-100,0",IF(G122*100/F122&lt;200,ROUND(G122*100/F122-100,1),ROUND(G122/F122,1)&amp;" р")))</f>
        <v>0</v>
      </c>
      <c r="I122" s="75">
        <v>0</v>
      </c>
      <c r="J122" s="166">
        <v>0</v>
      </c>
      <c r="K122" s="56">
        <f>IF(I122=0,0,IF(J122=0,"-100,0",IF(J122*100/I122&lt;200,ROUND(J122*100/I122-100,1),ROUND(J122/I122,1)&amp;" р")))</f>
        <v>0</v>
      </c>
      <c r="L122" s="1"/>
      <c r="M122" s="1"/>
      <c r="N122" s="1"/>
      <c r="O122" s="1"/>
      <c r="P122" s="1"/>
      <c r="Q122" s="1"/>
      <c r="R122" s="1"/>
    </row>
    <row r="123" spans="1:18" ht="20.25" customHeight="1">
      <c r="A123" s="55" t="s">
        <v>113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3"/>
      <c r="L123" s="1"/>
      <c r="M123" s="1"/>
      <c r="N123" s="1"/>
      <c r="O123" s="1"/>
      <c r="P123" s="1"/>
      <c r="Q123" s="1"/>
      <c r="R123" s="1"/>
    </row>
    <row r="124" spans="2:18" ht="8.25" customHeight="1" thickBot="1"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1"/>
      <c r="M124" s="1"/>
      <c r="N124" s="1"/>
      <c r="O124" s="1"/>
      <c r="P124" s="1"/>
      <c r="Q124" s="1"/>
      <c r="R124" s="1"/>
    </row>
    <row r="125" spans="1:18" ht="36" customHeight="1" thickBot="1">
      <c r="A125" s="276" t="s">
        <v>18</v>
      </c>
      <c r="B125" s="275" t="s">
        <v>19</v>
      </c>
      <c r="C125" s="273" t="s">
        <v>117</v>
      </c>
      <c r="D125" s="273"/>
      <c r="E125" s="273"/>
      <c r="F125" s="273" t="s">
        <v>116</v>
      </c>
      <c r="G125" s="273"/>
      <c r="H125" s="273"/>
      <c r="I125" s="273" t="s">
        <v>115</v>
      </c>
      <c r="J125" s="273"/>
      <c r="K125" s="273"/>
      <c r="L125" s="273" t="s">
        <v>114</v>
      </c>
      <c r="M125" s="273"/>
      <c r="N125" s="273"/>
      <c r="O125" s="1"/>
      <c r="P125" s="1"/>
      <c r="Q125" s="1"/>
      <c r="R125" s="1"/>
    </row>
    <row r="126" spans="1:18" ht="36" customHeight="1" thickBot="1">
      <c r="A126" s="277"/>
      <c r="B126" s="275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1"/>
      <c r="P126" s="1"/>
      <c r="Q126" s="1"/>
      <c r="R126" s="1"/>
    </row>
    <row r="127" spans="1:18" ht="16.5" thickBot="1">
      <c r="A127" s="278"/>
      <c r="B127" s="275"/>
      <c r="C127" s="84">
        <f>C100</f>
        <v>2012</v>
      </c>
      <c r="D127" s="85">
        <f>D100</f>
        <v>2013</v>
      </c>
      <c r="E127" s="86" t="s">
        <v>15</v>
      </c>
      <c r="F127" s="84">
        <f>C127</f>
        <v>2012</v>
      </c>
      <c r="G127" s="85">
        <f>D127</f>
        <v>2013</v>
      </c>
      <c r="H127" s="86" t="s">
        <v>15</v>
      </c>
      <c r="I127" s="84">
        <f>C127</f>
        <v>2012</v>
      </c>
      <c r="J127" s="85">
        <f>D127</f>
        <v>2013</v>
      </c>
      <c r="K127" s="86" t="s">
        <v>15</v>
      </c>
      <c r="L127" s="84">
        <f>I127</f>
        <v>2012</v>
      </c>
      <c r="M127" s="85">
        <f>J127</f>
        <v>2013</v>
      </c>
      <c r="N127" s="86" t="s">
        <v>15</v>
      </c>
      <c r="O127" s="1"/>
      <c r="P127" s="1"/>
      <c r="Q127" s="1"/>
      <c r="R127" s="1"/>
    </row>
    <row r="128" spans="1:18" ht="22.5" customHeight="1">
      <c r="A128" s="187">
        <v>1</v>
      </c>
      <c r="B128" s="189" t="s">
        <v>174</v>
      </c>
      <c r="C128" s="162"/>
      <c r="D128" s="163"/>
      <c r="E128" s="164">
        <f aca="true" t="shared" si="23" ref="E128:E148">IF(C128=0,0,IF(D128=0,"-100,0",IF(D128*100/C128&lt;200,ROUND(D128*100/C128-100,1),ROUND(D128/C128,1)&amp;" р")))</f>
        <v>0</v>
      </c>
      <c r="F128" s="162"/>
      <c r="G128" s="163"/>
      <c r="H128" s="164">
        <f aca="true" t="shared" si="24" ref="H128:H148">IF(F128=0,0,IF(G128=0,"-100,0",IF(G128*100/F128&lt;200,ROUND(G128*100/F128-100,1),ROUND(G128/F128,1)&amp;" р")))</f>
        <v>0</v>
      </c>
      <c r="I128" s="162"/>
      <c r="J128" s="163"/>
      <c r="K128" s="164">
        <f aca="true" t="shared" si="25" ref="K128:K148">IF(I128=0,0,IF(J128=0,"-100,0",IF(J128*100/I128&lt;200,ROUND(J128*100/I128-100,1),ROUND(J128/I128,1)&amp;" р")))</f>
        <v>0</v>
      </c>
      <c r="L128" s="162"/>
      <c r="M128" s="163"/>
      <c r="N128" s="164">
        <f aca="true" t="shared" si="26" ref="N128:N148">IF(L128=0,0,IF(M128=0,"-100,0",IF(M128*100/L128&lt;200,ROUND(M128*100/L128-100,1),ROUND(M128/L128,1)&amp;" р")))</f>
        <v>0</v>
      </c>
      <c r="O128" s="1"/>
      <c r="P128" s="1"/>
      <c r="Q128" s="1"/>
      <c r="R128" s="1"/>
    </row>
    <row r="129" spans="1:18" ht="22.5" customHeight="1">
      <c r="A129" s="40">
        <v>2</v>
      </c>
      <c r="B129" s="190" t="s">
        <v>175</v>
      </c>
      <c r="C129" s="73"/>
      <c r="D129" s="74"/>
      <c r="E129" s="165">
        <f t="shared" si="23"/>
        <v>0</v>
      </c>
      <c r="F129" s="73"/>
      <c r="G129" s="74"/>
      <c r="H129" s="165">
        <f t="shared" si="24"/>
        <v>0</v>
      </c>
      <c r="I129" s="73"/>
      <c r="J129" s="74">
        <v>1</v>
      </c>
      <c r="K129" s="165">
        <f t="shared" si="25"/>
        <v>0</v>
      </c>
      <c r="L129" s="73"/>
      <c r="M129" s="74"/>
      <c r="N129" s="165">
        <f t="shared" si="26"/>
        <v>0</v>
      </c>
      <c r="O129" s="1"/>
      <c r="P129" s="1"/>
      <c r="Q129" s="1"/>
      <c r="R129" s="1"/>
    </row>
    <row r="130" spans="1:18" ht="22.5" customHeight="1">
      <c r="A130" s="40">
        <v>3</v>
      </c>
      <c r="B130" s="190" t="s">
        <v>176</v>
      </c>
      <c r="C130" s="73"/>
      <c r="D130" s="74"/>
      <c r="E130" s="165">
        <f t="shared" si="23"/>
        <v>0</v>
      </c>
      <c r="F130" s="73"/>
      <c r="G130" s="74"/>
      <c r="H130" s="165">
        <f t="shared" si="24"/>
        <v>0</v>
      </c>
      <c r="I130" s="73"/>
      <c r="J130" s="74"/>
      <c r="K130" s="165">
        <f t="shared" si="25"/>
        <v>0</v>
      </c>
      <c r="L130" s="73"/>
      <c r="M130" s="74"/>
      <c r="N130" s="165">
        <f t="shared" si="26"/>
        <v>0</v>
      </c>
      <c r="O130" s="1"/>
      <c r="P130" s="1"/>
      <c r="Q130" s="1"/>
      <c r="R130" s="1"/>
    </row>
    <row r="131" spans="1:18" ht="22.5" customHeight="1">
      <c r="A131" s="40">
        <v>4</v>
      </c>
      <c r="B131" s="190" t="s">
        <v>177</v>
      </c>
      <c r="C131" s="73"/>
      <c r="D131" s="74"/>
      <c r="E131" s="165">
        <f t="shared" si="23"/>
        <v>0</v>
      </c>
      <c r="F131" s="73"/>
      <c r="G131" s="74"/>
      <c r="H131" s="165">
        <f t="shared" si="24"/>
        <v>0</v>
      </c>
      <c r="I131" s="73"/>
      <c r="J131" s="74"/>
      <c r="K131" s="165">
        <f t="shared" si="25"/>
        <v>0</v>
      </c>
      <c r="L131" s="73"/>
      <c r="M131" s="74"/>
      <c r="N131" s="165">
        <f t="shared" si="26"/>
        <v>0</v>
      </c>
      <c r="O131" s="1"/>
      <c r="P131" s="1"/>
      <c r="Q131" s="1"/>
      <c r="R131" s="1"/>
    </row>
    <row r="132" spans="1:18" ht="22.5" customHeight="1">
      <c r="A132" s="40">
        <v>5</v>
      </c>
      <c r="B132" s="190" t="s">
        <v>178</v>
      </c>
      <c r="C132" s="73"/>
      <c r="D132" s="74"/>
      <c r="E132" s="165">
        <f t="shared" si="23"/>
        <v>0</v>
      </c>
      <c r="F132" s="73"/>
      <c r="G132" s="74"/>
      <c r="H132" s="165">
        <f t="shared" si="24"/>
        <v>0</v>
      </c>
      <c r="I132" s="73"/>
      <c r="J132" s="74"/>
      <c r="K132" s="165">
        <f t="shared" si="25"/>
        <v>0</v>
      </c>
      <c r="L132" s="73"/>
      <c r="M132" s="74"/>
      <c r="N132" s="165">
        <f t="shared" si="26"/>
        <v>0</v>
      </c>
      <c r="O132" s="1"/>
      <c r="P132" s="1"/>
      <c r="Q132" s="1"/>
      <c r="R132" s="1"/>
    </row>
    <row r="133" spans="1:18" ht="22.5" customHeight="1">
      <c r="A133" s="40">
        <v>6</v>
      </c>
      <c r="B133" s="190" t="s">
        <v>179</v>
      </c>
      <c r="C133" s="73"/>
      <c r="D133" s="74"/>
      <c r="E133" s="165">
        <f t="shared" si="23"/>
        <v>0</v>
      </c>
      <c r="F133" s="73"/>
      <c r="G133" s="74"/>
      <c r="H133" s="165">
        <f t="shared" si="24"/>
        <v>0</v>
      </c>
      <c r="I133" s="73"/>
      <c r="J133" s="74"/>
      <c r="K133" s="165">
        <f t="shared" si="25"/>
        <v>0</v>
      </c>
      <c r="L133" s="73"/>
      <c r="M133" s="74"/>
      <c r="N133" s="165">
        <f t="shared" si="26"/>
        <v>0</v>
      </c>
      <c r="O133" s="1"/>
      <c r="P133" s="1"/>
      <c r="Q133" s="1"/>
      <c r="R133" s="1"/>
    </row>
    <row r="134" spans="1:18" ht="22.5" customHeight="1">
      <c r="A134" s="40">
        <v>7</v>
      </c>
      <c r="B134" s="190" t="s">
        <v>180</v>
      </c>
      <c r="C134" s="73"/>
      <c r="D134" s="74"/>
      <c r="E134" s="165">
        <f t="shared" si="23"/>
        <v>0</v>
      </c>
      <c r="F134" s="73"/>
      <c r="G134" s="74"/>
      <c r="H134" s="165">
        <f t="shared" si="24"/>
        <v>0</v>
      </c>
      <c r="I134" s="73"/>
      <c r="J134" s="74"/>
      <c r="K134" s="165">
        <f t="shared" si="25"/>
        <v>0</v>
      </c>
      <c r="L134" s="73"/>
      <c r="M134" s="74"/>
      <c r="N134" s="165">
        <f t="shared" si="26"/>
        <v>0</v>
      </c>
      <c r="O134" s="1"/>
      <c r="P134" s="1"/>
      <c r="Q134" s="1"/>
      <c r="R134" s="1"/>
    </row>
    <row r="135" spans="1:18" ht="22.5" customHeight="1">
      <c r="A135" s="40">
        <v>8</v>
      </c>
      <c r="B135" s="190" t="s">
        <v>181</v>
      </c>
      <c r="C135" s="73"/>
      <c r="D135" s="74"/>
      <c r="E135" s="165">
        <f t="shared" si="23"/>
        <v>0</v>
      </c>
      <c r="F135" s="73"/>
      <c r="G135" s="74"/>
      <c r="H135" s="165">
        <f t="shared" si="24"/>
        <v>0</v>
      </c>
      <c r="I135" s="73"/>
      <c r="J135" s="74"/>
      <c r="K135" s="165">
        <f t="shared" si="25"/>
        <v>0</v>
      </c>
      <c r="L135" s="73"/>
      <c r="M135" s="74"/>
      <c r="N135" s="165">
        <f t="shared" si="26"/>
        <v>0</v>
      </c>
      <c r="O135" s="1"/>
      <c r="P135" s="1"/>
      <c r="Q135" s="1"/>
      <c r="R135" s="1"/>
    </row>
    <row r="136" spans="1:18" ht="22.5" customHeight="1">
      <c r="A136" s="40">
        <v>9</v>
      </c>
      <c r="B136" s="190" t="s">
        <v>182</v>
      </c>
      <c r="C136" s="73"/>
      <c r="D136" s="74"/>
      <c r="E136" s="165">
        <f t="shared" si="23"/>
        <v>0</v>
      </c>
      <c r="F136" s="73"/>
      <c r="G136" s="74"/>
      <c r="H136" s="165">
        <f t="shared" si="24"/>
        <v>0</v>
      </c>
      <c r="I136" s="73"/>
      <c r="J136" s="74"/>
      <c r="K136" s="165">
        <f t="shared" si="25"/>
        <v>0</v>
      </c>
      <c r="L136" s="73"/>
      <c r="M136" s="74"/>
      <c r="N136" s="165">
        <f t="shared" si="26"/>
        <v>0</v>
      </c>
      <c r="O136" s="1"/>
      <c r="P136" s="1"/>
      <c r="Q136" s="1"/>
      <c r="R136" s="1"/>
    </row>
    <row r="137" spans="1:18" ht="22.5" customHeight="1">
      <c r="A137" s="40">
        <v>10</v>
      </c>
      <c r="B137" s="190" t="s">
        <v>183</v>
      </c>
      <c r="C137" s="73"/>
      <c r="D137" s="74"/>
      <c r="E137" s="165">
        <f t="shared" si="23"/>
        <v>0</v>
      </c>
      <c r="F137" s="73"/>
      <c r="G137" s="74"/>
      <c r="H137" s="165">
        <f t="shared" si="24"/>
        <v>0</v>
      </c>
      <c r="I137" s="73"/>
      <c r="J137" s="74"/>
      <c r="K137" s="165">
        <f t="shared" si="25"/>
        <v>0</v>
      </c>
      <c r="L137" s="73"/>
      <c r="M137" s="74"/>
      <c r="N137" s="165">
        <f t="shared" si="26"/>
        <v>0</v>
      </c>
      <c r="O137" s="1"/>
      <c r="P137" s="1"/>
      <c r="Q137" s="1"/>
      <c r="R137" s="1"/>
    </row>
    <row r="138" spans="1:18" ht="22.5" customHeight="1">
      <c r="A138" s="40">
        <v>11</v>
      </c>
      <c r="B138" s="190" t="s">
        <v>184</v>
      </c>
      <c r="C138" s="73"/>
      <c r="D138" s="74"/>
      <c r="E138" s="165">
        <f t="shared" si="23"/>
        <v>0</v>
      </c>
      <c r="F138" s="73"/>
      <c r="G138" s="74"/>
      <c r="H138" s="165">
        <f t="shared" si="24"/>
        <v>0</v>
      </c>
      <c r="I138" s="73"/>
      <c r="J138" s="74"/>
      <c r="K138" s="165">
        <f t="shared" si="25"/>
        <v>0</v>
      </c>
      <c r="L138" s="73"/>
      <c r="M138" s="74"/>
      <c r="N138" s="165">
        <f t="shared" si="26"/>
        <v>0</v>
      </c>
      <c r="O138" s="1"/>
      <c r="P138" s="1"/>
      <c r="Q138" s="1"/>
      <c r="R138" s="1"/>
    </row>
    <row r="139" spans="1:18" ht="22.5" customHeight="1">
      <c r="A139" s="40">
        <v>12</v>
      </c>
      <c r="B139" s="190" t="s">
        <v>185</v>
      </c>
      <c r="C139" s="73"/>
      <c r="D139" s="74"/>
      <c r="E139" s="165">
        <f t="shared" si="23"/>
        <v>0</v>
      </c>
      <c r="F139" s="73"/>
      <c r="G139" s="74"/>
      <c r="H139" s="165">
        <f t="shared" si="24"/>
        <v>0</v>
      </c>
      <c r="I139" s="73"/>
      <c r="J139" s="74"/>
      <c r="K139" s="165">
        <f t="shared" si="25"/>
        <v>0</v>
      </c>
      <c r="L139" s="73"/>
      <c r="M139" s="74"/>
      <c r="N139" s="165">
        <f t="shared" si="26"/>
        <v>0</v>
      </c>
      <c r="O139" s="1"/>
      <c r="P139" s="1"/>
      <c r="Q139" s="1"/>
      <c r="R139" s="1"/>
    </row>
    <row r="140" spans="1:18" ht="22.5" customHeight="1">
      <c r="A140" s="40">
        <v>13</v>
      </c>
      <c r="B140" s="190" t="s">
        <v>186</v>
      </c>
      <c r="C140" s="73"/>
      <c r="D140" s="74"/>
      <c r="E140" s="165">
        <f t="shared" si="23"/>
        <v>0</v>
      </c>
      <c r="F140" s="73"/>
      <c r="G140" s="74"/>
      <c r="H140" s="165">
        <f t="shared" si="24"/>
        <v>0</v>
      </c>
      <c r="I140" s="73"/>
      <c r="J140" s="74"/>
      <c r="K140" s="165">
        <f t="shared" si="25"/>
        <v>0</v>
      </c>
      <c r="L140" s="73"/>
      <c r="M140" s="74"/>
      <c r="N140" s="165">
        <f t="shared" si="26"/>
        <v>0</v>
      </c>
      <c r="O140" s="1"/>
      <c r="P140" s="1"/>
      <c r="Q140" s="1"/>
      <c r="R140" s="1"/>
    </row>
    <row r="141" spans="1:18" ht="22.5" customHeight="1">
      <c r="A141" s="40">
        <v>14</v>
      </c>
      <c r="B141" s="190" t="s">
        <v>187</v>
      </c>
      <c r="C141" s="73"/>
      <c r="D141" s="74"/>
      <c r="E141" s="165">
        <f t="shared" si="23"/>
        <v>0</v>
      </c>
      <c r="F141" s="73"/>
      <c r="G141" s="74">
        <v>1</v>
      </c>
      <c r="H141" s="165">
        <f t="shared" si="24"/>
        <v>0</v>
      </c>
      <c r="I141" s="73"/>
      <c r="J141" s="74"/>
      <c r="K141" s="165">
        <f t="shared" si="25"/>
        <v>0</v>
      </c>
      <c r="L141" s="73"/>
      <c r="M141" s="74"/>
      <c r="N141" s="165">
        <f t="shared" si="26"/>
        <v>0</v>
      </c>
      <c r="O141" s="1"/>
      <c r="P141" s="1"/>
      <c r="Q141" s="1"/>
      <c r="R141" s="1"/>
    </row>
    <row r="142" spans="1:18" ht="22.5" customHeight="1">
      <c r="A142" s="40">
        <v>15</v>
      </c>
      <c r="B142" s="190" t="s">
        <v>188</v>
      </c>
      <c r="C142" s="73"/>
      <c r="D142" s="74"/>
      <c r="E142" s="165">
        <f t="shared" si="23"/>
        <v>0</v>
      </c>
      <c r="F142" s="73"/>
      <c r="G142" s="74"/>
      <c r="H142" s="165">
        <f t="shared" si="24"/>
        <v>0</v>
      </c>
      <c r="I142" s="73"/>
      <c r="J142" s="74"/>
      <c r="K142" s="165">
        <f t="shared" si="25"/>
        <v>0</v>
      </c>
      <c r="L142" s="73"/>
      <c r="M142" s="74"/>
      <c r="N142" s="165">
        <f t="shared" si="26"/>
        <v>0</v>
      </c>
      <c r="O142" s="1"/>
      <c r="P142" s="1"/>
      <c r="Q142" s="1"/>
      <c r="R142" s="1"/>
    </row>
    <row r="143" spans="1:18" ht="22.5" customHeight="1">
      <c r="A143" s="40">
        <v>16</v>
      </c>
      <c r="B143" s="190" t="s">
        <v>189</v>
      </c>
      <c r="C143" s="73"/>
      <c r="D143" s="74"/>
      <c r="E143" s="165">
        <f t="shared" si="23"/>
        <v>0</v>
      </c>
      <c r="F143" s="73"/>
      <c r="G143" s="74">
        <v>2</v>
      </c>
      <c r="H143" s="165">
        <f t="shared" si="24"/>
        <v>0</v>
      </c>
      <c r="I143" s="73"/>
      <c r="J143" s="74"/>
      <c r="K143" s="165">
        <f t="shared" si="25"/>
        <v>0</v>
      </c>
      <c r="L143" s="73"/>
      <c r="M143" s="74"/>
      <c r="N143" s="165">
        <f t="shared" si="26"/>
        <v>0</v>
      </c>
      <c r="O143" s="1"/>
      <c r="P143" s="1"/>
      <c r="Q143" s="1"/>
      <c r="R143" s="1"/>
    </row>
    <row r="144" spans="1:18" ht="22.5" customHeight="1">
      <c r="A144" s="40">
        <v>17</v>
      </c>
      <c r="B144" s="190" t="s">
        <v>190</v>
      </c>
      <c r="C144" s="73"/>
      <c r="D144" s="74"/>
      <c r="E144" s="165">
        <f t="shared" si="23"/>
        <v>0</v>
      </c>
      <c r="F144" s="73"/>
      <c r="G144" s="74"/>
      <c r="H144" s="165">
        <f t="shared" si="24"/>
        <v>0</v>
      </c>
      <c r="I144" s="73"/>
      <c r="J144" s="74"/>
      <c r="K144" s="165">
        <f t="shared" si="25"/>
        <v>0</v>
      </c>
      <c r="L144" s="73"/>
      <c r="M144" s="74"/>
      <c r="N144" s="165">
        <f t="shared" si="26"/>
        <v>0</v>
      </c>
      <c r="O144" s="1"/>
      <c r="P144" s="1"/>
      <c r="Q144" s="1"/>
      <c r="R144" s="1"/>
    </row>
    <row r="145" spans="1:18" ht="22.5" customHeight="1">
      <c r="A145" s="40">
        <v>18</v>
      </c>
      <c r="B145" s="190" t="s">
        <v>191</v>
      </c>
      <c r="C145" s="73"/>
      <c r="D145" s="74"/>
      <c r="E145" s="165">
        <f t="shared" si="23"/>
        <v>0</v>
      </c>
      <c r="F145" s="73"/>
      <c r="G145" s="74"/>
      <c r="H145" s="165">
        <f t="shared" si="24"/>
        <v>0</v>
      </c>
      <c r="I145" s="73"/>
      <c r="J145" s="74"/>
      <c r="K145" s="165">
        <f t="shared" si="25"/>
        <v>0</v>
      </c>
      <c r="L145" s="73"/>
      <c r="M145" s="74"/>
      <c r="N145" s="165">
        <f t="shared" si="26"/>
        <v>0</v>
      </c>
      <c r="O145" s="1"/>
      <c r="P145" s="1"/>
      <c r="Q145" s="1"/>
      <c r="R145" s="1"/>
    </row>
    <row r="146" spans="1:18" ht="22.5" customHeight="1">
      <c r="A146" s="40">
        <v>19</v>
      </c>
      <c r="B146" s="190" t="s">
        <v>192</v>
      </c>
      <c r="C146" s="73"/>
      <c r="D146" s="74"/>
      <c r="E146" s="165">
        <f t="shared" si="23"/>
        <v>0</v>
      </c>
      <c r="F146" s="73"/>
      <c r="G146" s="74"/>
      <c r="H146" s="165">
        <f t="shared" si="24"/>
        <v>0</v>
      </c>
      <c r="I146" s="73"/>
      <c r="J146" s="74"/>
      <c r="K146" s="165">
        <f t="shared" si="25"/>
        <v>0</v>
      </c>
      <c r="L146" s="73"/>
      <c r="M146" s="74"/>
      <c r="N146" s="165">
        <f t="shared" si="26"/>
        <v>0</v>
      </c>
      <c r="O146" s="1"/>
      <c r="P146" s="1"/>
      <c r="Q146" s="1"/>
      <c r="R146" s="1"/>
    </row>
    <row r="147" spans="1:18" ht="22.5" customHeight="1">
      <c r="A147" s="40">
        <v>20</v>
      </c>
      <c r="B147" s="190" t="s">
        <v>193</v>
      </c>
      <c r="C147" s="73"/>
      <c r="D147" s="74"/>
      <c r="E147" s="165">
        <f t="shared" si="23"/>
        <v>0</v>
      </c>
      <c r="F147" s="73"/>
      <c r="G147" s="74"/>
      <c r="H147" s="165">
        <f t="shared" si="24"/>
        <v>0</v>
      </c>
      <c r="I147" s="73"/>
      <c r="J147" s="74"/>
      <c r="K147" s="165">
        <f t="shared" si="25"/>
        <v>0</v>
      </c>
      <c r="L147" s="73"/>
      <c r="M147" s="74"/>
      <c r="N147" s="165">
        <f t="shared" si="26"/>
        <v>0</v>
      </c>
      <c r="O147" s="1"/>
      <c r="P147" s="1"/>
      <c r="Q147" s="1"/>
      <c r="R147" s="1"/>
    </row>
    <row r="148" spans="1:18" ht="22.5" customHeight="1" thickBot="1">
      <c r="A148" s="188">
        <v>21</v>
      </c>
      <c r="B148" s="186" t="s">
        <v>149</v>
      </c>
      <c r="C148" s="73"/>
      <c r="D148" s="74"/>
      <c r="E148" s="165">
        <f t="shared" si="23"/>
        <v>0</v>
      </c>
      <c r="F148" s="73"/>
      <c r="G148" s="74">
        <v>2</v>
      </c>
      <c r="H148" s="165">
        <f t="shared" si="24"/>
        <v>0</v>
      </c>
      <c r="I148" s="73"/>
      <c r="J148" s="74"/>
      <c r="K148" s="165">
        <f t="shared" si="25"/>
        <v>0</v>
      </c>
      <c r="L148" s="73"/>
      <c r="M148" s="74"/>
      <c r="N148" s="165">
        <f t="shared" si="26"/>
        <v>0</v>
      </c>
      <c r="O148" s="1"/>
      <c r="P148" s="1"/>
      <c r="Q148" s="1"/>
      <c r="R148" s="1"/>
    </row>
    <row r="149" spans="1:18" ht="22.5" customHeight="1" thickBot="1">
      <c r="A149" s="41">
        <v>22</v>
      </c>
      <c r="B149" s="184" t="s">
        <v>151</v>
      </c>
      <c r="C149" s="75">
        <v>0</v>
      </c>
      <c r="D149" s="166">
        <v>0</v>
      </c>
      <c r="E149" s="56">
        <f>IF(C149=0,0,IF(D149=0,"-100,0",IF(D149*100/C149&lt;200,ROUND(D149*100/C149-100,1),ROUND(D149/C149,1)&amp;" р")))</f>
        <v>0</v>
      </c>
      <c r="F149" s="75">
        <v>0</v>
      </c>
      <c r="G149" s="166">
        <v>5</v>
      </c>
      <c r="H149" s="56">
        <f>IF(F149=0,0,IF(G149=0,"-100,0",IF(G149*100/F149&lt;200,ROUND(G149*100/F149-100,1),ROUND(G149/F149,1)&amp;" р")))</f>
        <v>0</v>
      </c>
      <c r="I149" s="75">
        <v>0</v>
      </c>
      <c r="J149" s="166">
        <v>1</v>
      </c>
      <c r="K149" s="56">
        <f>IF(I149=0,0,IF(J149=0,"-100,0",IF(J149*100/I149&lt;200,ROUND(J149*100/I149-100,1),ROUND(J149/I149,1)&amp;" р")))</f>
        <v>0</v>
      </c>
      <c r="L149" s="75">
        <v>0</v>
      </c>
      <c r="M149" s="166">
        <v>0</v>
      </c>
      <c r="N149" s="56">
        <f>IF(L149=0,0,IF(M149=0,"-100,0",IF(M149*100/L149&lt;200,ROUND(M149*100/L149-100,1),ROUND(M149/L149,1)&amp;" р")))</f>
        <v>0</v>
      </c>
      <c r="O149" s="1"/>
      <c r="P149" s="1"/>
      <c r="Q149" s="1"/>
      <c r="R149" s="1"/>
    </row>
  </sheetData>
  <mergeCells count="52">
    <mergeCell ref="A11:R11"/>
    <mergeCell ref="A10:R10"/>
    <mergeCell ref="A98:A100"/>
    <mergeCell ref="B98:B100"/>
    <mergeCell ref="C98:E99"/>
    <mergeCell ref="F98:H99"/>
    <mergeCell ref="A17:A19"/>
    <mergeCell ref="B17:B19"/>
    <mergeCell ref="F17:H18"/>
    <mergeCell ref="A71:A73"/>
    <mergeCell ref="B71:B73"/>
    <mergeCell ref="A44:A46"/>
    <mergeCell ref="B44:B46"/>
    <mergeCell ref="A125:A127"/>
    <mergeCell ref="B125:B127"/>
    <mergeCell ref="C125:E126"/>
    <mergeCell ref="F125:H126"/>
    <mergeCell ref="I125:K126"/>
    <mergeCell ref="L125:N126"/>
    <mergeCell ref="C17:E18"/>
    <mergeCell ref="Q17:R18"/>
    <mergeCell ref="N17:P18"/>
    <mergeCell ref="I98:K99"/>
    <mergeCell ref="L17:M18"/>
    <mergeCell ref="I17:K18"/>
    <mergeCell ref="C44:E45"/>
    <mergeCell ref="M71:O72"/>
    <mergeCell ref="H71:J72"/>
    <mergeCell ref="F44:H45"/>
    <mergeCell ref="L44:M45"/>
    <mergeCell ref="N44:P45"/>
    <mergeCell ref="I44:K44"/>
    <mergeCell ref="I45:K45"/>
    <mergeCell ref="C71:E72"/>
    <mergeCell ref="A14:R14"/>
    <mergeCell ref="A13:R13"/>
    <mergeCell ref="A12:R12"/>
    <mergeCell ref="F72:G72"/>
    <mergeCell ref="F71:G71"/>
    <mergeCell ref="K71:L71"/>
    <mergeCell ref="K72:L72"/>
    <mergeCell ref="P71:Q71"/>
    <mergeCell ref="P72:Q72"/>
    <mergeCell ref="A1:R1"/>
    <mergeCell ref="A9:R9"/>
    <mergeCell ref="A8:R8"/>
    <mergeCell ref="A7:R7"/>
    <mergeCell ref="A6:R6"/>
    <mergeCell ref="A5:R5"/>
    <mergeCell ref="A4:R4"/>
    <mergeCell ref="A3:R3"/>
    <mergeCell ref="A2:R2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2"/>
  <rowBreaks count="5" manualBreakCount="5">
    <brk id="14" max="17" man="1"/>
    <brk id="41" max="17" man="1"/>
    <brk id="68" max="17" man="1"/>
    <brk id="95" max="17" man="1"/>
    <brk id="122" max="17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36"/>
  <sheetViews>
    <sheetView showZeros="0" zoomScale="85" zoomScaleNormal="85" workbookViewId="0" topLeftCell="A1">
      <selection activeCell="F10" sqref="F10"/>
    </sheetView>
  </sheetViews>
  <sheetFormatPr defaultColWidth="9.00390625" defaultRowHeight="12.75"/>
  <cols>
    <col min="1" max="2" width="7.875" style="136" customWidth="1"/>
    <col min="3" max="3" width="7.25390625" style="136" customWidth="1"/>
    <col min="4" max="4" width="36.625" style="136" customWidth="1"/>
    <col min="5" max="5" width="3.625" style="136" customWidth="1"/>
    <col min="6" max="7" width="9.625" style="136" customWidth="1"/>
    <col min="8" max="8" width="9.375" style="136" customWidth="1"/>
    <col min="9" max="16384" width="9.00390625" style="136" customWidth="1"/>
  </cols>
  <sheetData>
    <row r="1" spans="1:11" ht="20.25">
      <c r="A1" s="304" t="s">
        <v>20</v>
      </c>
      <c r="B1" s="304"/>
      <c r="C1" s="304"/>
      <c r="D1" s="304"/>
      <c r="E1" s="304"/>
      <c r="F1" s="304"/>
      <c r="G1" s="304"/>
      <c r="H1" s="304"/>
      <c r="I1" s="59"/>
      <c r="J1" s="59"/>
      <c r="K1" s="59"/>
    </row>
    <row r="2" spans="1:11" ht="20.25">
      <c r="A2" s="304" t="s">
        <v>21</v>
      </c>
      <c r="B2" s="304"/>
      <c r="C2" s="304"/>
      <c r="D2" s="304"/>
      <c r="E2" s="304"/>
      <c r="F2" s="304"/>
      <c r="G2" s="304"/>
      <c r="H2" s="304"/>
      <c r="I2" s="59"/>
      <c r="J2" s="59"/>
      <c r="K2" s="59"/>
    </row>
    <row r="3" spans="1:11" ht="20.25">
      <c r="A3" s="304" t="str">
        <f>Довідки!A11</f>
        <v>Прокуратура Тернопільської області</v>
      </c>
      <c r="B3" s="304"/>
      <c r="C3" s="304"/>
      <c r="D3" s="304"/>
      <c r="E3" s="304"/>
      <c r="F3" s="304"/>
      <c r="G3" s="304"/>
      <c r="H3" s="304"/>
      <c r="I3" s="59"/>
      <c r="J3" s="59"/>
      <c r="K3" s="59"/>
    </row>
    <row r="4" spans="1:11" ht="20.25">
      <c r="A4" s="305" t="str">
        <f>Довідки!A9</f>
        <v>за 4 місяці 2013 року</v>
      </c>
      <c r="B4" s="305"/>
      <c r="C4" s="305"/>
      <c r="D4" s="305"/>
      <c r="E4" s="305"/>
      <c r="F4" s="305"/>
      <c r="G4" s="305"/>
      <c r="H4" s="305"/>
      <c r="I4" s="59"/>
      <c r="J4" s="59"/>
      <c r="K4" s="59"/>
    </row>
    <row r="5" spans="1:11" ht="12" customHeight="1" thickBot="1">
      <c r="A5" s="92"/>
      <c r="B5" s="92"/>
      <c r="C5" s="92"/>
      <c r="D5" s="137"/>
      <c r="E5" s="92"/>
      <c r="F5" s="92"/>
      <c r="G5" s="92"/>
      <c r="H5" s="92"/>
      <c r="I5" s="59"/>
      <c r="J5" s="59"/>
      <c r="K5" s="59"/>
    </row>
    <row r="6" spans="1:11" ht="53.25" customHeight="1" thickBot="1">
      <c r="A6" s="299"/>
      <c r="B6" s="299"/>
      <c r="C6" s="299"/>
      <c r="D6" s="299"/>
      <c r="E6" s="138" t="s">
        <v>22</v>
      </c>
      <c r="F6" s="139">
        <f>Довідки!F19</f>
        <v>2012</v>
      </c>
      <c r="G6" s="139">
        <f>Довідки!G19</f>
        <v>2013</v>
      </c>
      <c r="H6" s="140" t="s">
        <v>147</v>
      </c>
      <c r="I6" s="59"/>
      <c r="J6" s="59"/>
      <c r="K6" s="59"/>
    </row>
    <row r="7" spans="1:11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9"/>
      <c r="J7" s="59"/>
      <c r="K7" s="59"/>
    </row>
    <row r="8" spans="1:11" ht="21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204</v>
      </c>
      <c r="H8" s="144">
        <f>IF(F8=0,0,IF(G8=0,"-100,0",IF(G8*100/F8&lt;200,ROUND(G8*100/F8-100,1),ROUND(G8/F8,1)&amp;" р")))</f>
        <v>0</v>
      </c>
      <c r="I8" s="59"/>
      <c r="J8" s="59"/>
      <c r="K8" s="59"/>
    </row>
    <row r="9" spans="1:11" ht="21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124</v>
      </c>
      <c r="H9" s="148">
        <f aca="true" t="shared" si="0" ref="H9:H36">IF(F9=0,0,IF(G9=0,"-100,0",IF(G9*100/F9&lt;200,ROUND(G9*100/F9-100,1),ROUND(G9/F9,1)&amp;" р")))</f>
        <v>0</v>
      </c>
      <c r="I9" s="59"/>
      <c r="J9" s="59"/>
      <c r="K9" s="59"/>
    </row>
    <row r="10" spans="1:11" ht="21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 t="shared" si="0"/>
        <v>0</v>
      </c>
      <c r="I10" s="59"/>
      <c r="J10" s="59"/>
      <c r="K10" s="59"/>
    </row>
    <row r="11" spans="1:11" ht="21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59"/>
      <c r="J11" s="59"/>
      <c r="K11" s="59"/>
    </row>
    <row r="12" spans="1:11" ht="21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10</v>
      </c>
      <c r="H12" s="148">
        <f t="shared" si="0"/>
        <v>0</v>
      </c>
      <c r="I12" s="59"/>
      <c r="J12" s="59"/>
      <c r="K12" s="59"/>
    </row>
    <row r="13" spans="1:11" ht="21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8.064516129032258</v>
      </c>
      <c r="H13" s="148"/>
      <c r="I13" s="59"/>
      <c r="J13" s="59"/>
      <c r="K13" s="59"/>
    </row>
    <row r="14" spans="1:1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6</v>
      </c>
      <c r="H14" s="148">
        <f t="shared" si="0"/>
        <v>0</v>
      </c>
      <c r="I14" s="59"/>
      <c r="J14" s="59"/>
      <c r="K14" s="59"/>
    </row>
    <row r="15" spans="1:1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 t="shared" si="0"/>
        <v>0</v>
      </c>
      <c r="I15" s="59"/>
      <c r="J15" s="59"/>
      <c r="K15" s="59"/>
    </row>
    <row r="16" spans="1:1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3</v>
      </c>
      <c r="H16" s="148">
        <f t="shared" si="0"/>
        <v>0</v>
      </c>
      <c r="I16" s="59"/>
      <c r="J16" s="59"/>
      <c r="K16" s="59"/>
    </row>
    <row r="17" spans="1:11" ht="21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111</v>
      </c>
      <c r="H17" s="148">
        <f t="shared" si="0"/>
        <v>0</v>
      </c>
      <c r="I17" s="59"/>
      <c r="J17" s="59"/>
      <c r="K17" s="59"/>
    </row>
    <row r="18" spans="1:11" ht="21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14</v>
      </c>
      <c r="H18" s="148">
        <f>IF(F18=0,0,IF(G18=0,"-100,0",IF(G18*100/F18&lt;200,ROUND(G18*100/F18-100,1),ROUND(G18/F18,1)&amp;" р")))</f>
        <v>0</v>
      </c>
      <c r="I18" s="59"/>
      <c r="J18" s="59"/>
      <c r="K18" s="59"/>
    </row>
    <row r="19" spans="1:11" ht="21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12.612612612612613</v>
      </c>
      <c r="H19" s="148"/>
      <c r="I19" s="59"/>
      <c r="J19" s="59"/>
      <c r="K19" s="59"/>
    </row>
    <row r="20" spans="1:11" ht="21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t="shared" si="0"/>
        <v>0</v>
      </c>
      <c r="I20" s="59"/>
      <c r="J20" s="59"/>
      <c r="K20" s="59"/>
    </row>
    <row r="21" spans="1:1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59"/>
      <c r="J21" s="59"/>
      <c r="K21" s="59"/>
    </row>
    <row r="22" spans="1:11" ht="21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19</v>
      </c>
      <c r="H22" s="148">
        <f t="shared" si="0"/>
        <v>0</v>
      </c>
      <c r="I22" s="59"/>
      <c r="J22" s="59"/>
      <c r="K22" s="59"/>
    </row>
    <row r="23" spans="1:11" ht="21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21</v>
      </c>
      <c r="H23" s="148">
        <f t="shared" si="0"/>
        <v>0</v>
      </c>
      <c r="I23" s="59"/>
      <c r="J23" s="59"/>
      <c r="K23" s="59"/>
    </row>
    <row r="24" spans="1:1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59"/>
      <c r="J24" s="59"/>
      <c r="K24" s="59"/>
    </row>
    <row r="25" spans="1:11" ht="21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59"/>
      <c r="J25" s="59"/>
      <c r="K25" s="59"/>
    </row>
    <row r="26" spans="1:11" ht="21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59"/>
      <c r="J26" s="59"/>
      <c r="K26" s="59"/>
    </row>
    <row r="27" spans="1:11" ht="21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59"/>
      <c r="J27" s="59"/>
      <c r="K27" s="59"/>
    </row>
    <row r="28" spans="1:1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59"/>
      <c r="J28" s="59"/>
      <c r="K28" s="59"/>
    </row>
    <row r="29" spans="1:11" ht="21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59"/>
      <c r="J29" s="59"/>
      <c r="K29" s="59"/>
    </row>
    <row r="30" spans="1:11" ht="21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40</v>
      </c>
      <c r="H30" s="148">
        <f t="shared" si="0"/>
        <v>0</v>
      </c>
      <c r="I30" s="59"/>
      <c r="J30" s="59"/>
      <c r="K30" s="59"/>
    </row>
    <row r="31" spans="1:1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0</v>
      </c>
      <c r="H31" s="148">
        <f t="shared" si="0"/>
        <v>0</v>
      </c>
      <c r="I31" s="59"/>
      <c r="J31" s="59"/>
      <c r="K31" s="59"/>
    </row>
    <row r="32" spans="1:1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59"/>
      <c r="J32" s="59"/>
      <c r="K32" s="59"/>
    </row>
    <row r="33" spans="1:1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59"/>
      <c r="J33" s="59"/>
      <c r="K33" s="59"/>
    </row>
    <row r="34" spans="1:11" ht="21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5</v>
      </c>
      <c r="H34" s="148">
        <f t="shared" si="0"/>
        <v>0</v>
      </c>
      <c r="I34" s="59"/>
      <c r="J34" s="59"/>
      <c r="K34" s="59"/>
    </row>
    <row r="35" spans="1:1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1</v>
      </c>
      <c r="H35" s="148">
        <f t="shared" si="0"/>
        <v>0</v>
      </c>
      <c r="I35" s="59"/>
      <c r="J35" s="59"/>
      <c r="K35" s="59"/>
    </row>
    <row r="36" spans="1:1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59"/>
      <c r="J36" s="59"/>
      <c r="K36" s="59"/>
    </row>
  </sheetData>
  <sheetProtection/>
  <mergeCells count="33">
    <mergeCell ref="A6:D6"/>
    <mergeCell ref="A7:D7"/>
    <mergeCell ref="A8:D8"/>
    <mergeCell ref="A1:H1"/>
    <mergeCell ref="A2:H2"/>
    <mergeCell ref="A3:H3"/>
    <mergeCell ref="A4:H4"/>
    <mergeCell ref="A10:A19"/>
    <mergeCell ref="B11:D11"/>
    <mergeCell ref="B12:D12"/>
    <mergeCell ref="B13:D13"/>
    <mergeCell ref="C18:D18"/>
    <mergeCell ref="B19:D19"/>
    <mergeCell ref="A33:C36"/>
    <mergeCell ref="A23:D23"/>
    <mergeCell ref="A24:D24"/>
    <mergeCell ref="A28:D28"/>
    <mergeCell ref="A30:D30"/>
    <mergeCell ref="A26:D26"/>
    <mergeCell ref="B31:D31"/>
    <mergeCell ref="A32:D32"/>
    <mergeCell ref="B25:D25"/>
    <mergeCell ref="B27:D27"/>
    <mergeCell ref="A9:D9"/>
    <mergeCell ref="B10:D10"/>
    <mergeCell ref="B29:D29"/>
    <mergeCell ref="A22:D22"/>
    <mergeCell ref="B21:D21"/>
    <mergeCell ref="B16:D16"/>
    <mergeCell ref="B17:D17"/>
    <mergeCell ref="A20:D20"/>
    <mergeCell ref="B15:D15"/>
    <mergeCell ref="C14:D1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Q36"/>
  <sheetViews>
    <sheetView showZeros="0" zoomScale="85" zoomScaleNormal="85" workbookViewId="0" topLeftCell="A1">
      <selection activeCell="F8" sqref="F8"/>
    </sheetView>
  </sheetViews>
  <sheetFormatPr defaultColWidth="9.00390625" defaultRowHeight="12.75"/>
  <cols>
    <col min="1" max="2" width="7.875" style="49" customWidth="1"/>
    <col min="3" max="3" width="7.25390625" style="49" customWidth="1"/>
    <col min="4" max="4" width="36.625" style="49" customWidth="1"/>
    <col min="5" max="5" width="3.625" style="49" customWidth="1"/>
    <col min="6" max="7" width="8.625" style="49" customWidth="1"/>
    <col min="8" max="8" width="9.00390625" style="49" customWidth="1"/>
    <col min="9" max="9" width="8.75390625" style="49" bestFit="1" customWidth="1"/>
    <col min="10" max="16384" width="9.00390625" style="49" customWidth="1"/>
  </cols>
  <sheetData>
    <row r="1" spans="1:10" ht="21" customHeight="1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2"/>
    </row>
    <row r="2" spans="1:17" ht="21" customHeight="1">
      <c r="A2" s="304" t="s">
        <v>21</v>
      </c>
      <c r="B2" s="304"/>
      <c r="C2" s="304"/>
      <c r="D2" s="304"/>
      <c r="E2" s="304"/>
      <c r="F2" s="304"/>
      <c r="G2" s="304"/>
      <c r="H2" s="304"/>
      <c r="I2" s="304"/>
      <c r="J2" s="2"/>
      <c r="Q2" s="51"/>
    </row>
    <row r="3" spans="1:10" ht="21" customHeight="1">
      <c r="A3" s="306" t="s">
        <v>173</v>
      </c>
      <c r="B3" s="306"/>
      <c r="C3" s="306"/>
      <c r="D3" s="306"/>
      <c r="E3" s="306"/>
      <c r="F3" s="306"/>
      <c r="G3" s="306"/>
      <c r="H3" s="306"/>
      <c r="I3" s="306"/>
      <c r="J3" s="2"/>
    </row>
    <row r="4" spans="1:10" ht="21" customHeight="1">
      <c r="A4" s="307" t="s">
        <v>148</v>
      </c>
      <c r="B4" s="307"/>
      <c r="C4" s="307"/>
      <c r="D4" s="307"/>
      <c r="E4" s="307"/>
      <c r="F4" s="307"/>
      <c r="G4" s="307"/>
      <c r="H4" s="307"/>
      <c r="I4" s="307"/>
      <c r="J4" s="2"/>
    </row>
    <row r="5" spans="1:10" ht="16.5" customHeight="1" thickBot="1">
      <c r="A5" s="92"/>
      <c r="B5" s="92"/>
      <c r="C5" s="92"/>
      <c r="D5" s="52"/>
      <c r="E5" s="92"/>
      <c r="F5" s="92"/>
      <c r="G5" s="92"/>
      <c r="H5" s="92"/>
      <c r="I5" s="59"/>
      <c r="J5" s="2"/>
    </row>
    <row r="6" spans="1:10" ht="53.25" customHeight="1" thickBot="1">
      <c r="A6" s="299"/>
      <c r="B6" s="299"/>
      <c r="C6" s="299"/>
      <c r="D6" s="299"/>
      <c r="E6" s="138" t="s">
        <v>22</v>
      </c>
      <c r="F6" s="158">
        <v>2011</v>
      </c>
      <c r="G6" s="158">
        <v>2012</v>
      </c>
      <c r="H6" s="140" t="s">
        <v>147</v>
      </c>
      <c r="I6" s="140" t="s">
        <v>150</v>
      </c>
      <c r="J6" s="2"/>
    </row>
    <row r="7" spans="1:10" ht="16.5" customHeight="1" thickBot="1">
      <c r="A7" s="300" t="s">
        <v>8</v>
      </c>
      <c r="B7" s="300"/>
      <c r="C7" s="300"/>
      <c r="D7" s="300"/>
      <c r="E7" s="50" t="s">
        <v>9</v>
      </c>
      <c r="F7" s="50">
        <v>1</v>
      </c>
      <c r="G7" s="50">
        <v>2</v>
      </c>
      <c r="H7" s="50">
        <v>3</v>
      </c>
      <c r="I7" s="50">
        <v>4</v>
      </c>
      <c r="J7" s="2"/>
    </row>
    <row r="8" spans="1:10" s="136" customFormat="1" ht="22.5" customHeight="1">
      <c r="A8" s="301" t="s">
        <v>107</v>
      </c>
      <c r="B8" s="302"/>
      <c r="C8" s="302"/>
      <c r="D8" s="303"/>
      <c r="E8" s="141">
        <v>1</v>
      </c>
      <c r="F8" s="142">
        <v>0</v>
      </c>
      <c r="G8" s="143">
        <v>9</v>
      </c>
      <c r="H8" s="144">
        <f>IF(F8=0,0,IF(G8=0,"-100,0",IF(G8*100/F8&lt;200,ROUND(G8*100/F8-100,1),ROUND(G8/F8,1)&amp;" р")))</f>
        <v>0</v>
      </c>
      <c r="I8" s="155">
        <f>Довідки1!H8</f>
        <v>0</v>
      </c>
      <c r="J8" s="59"/>
    </row>
    <row r="9" spans="1:11" s="136" customFormat="1" ht="22.5" customHeight="1">
      <c r="A9" s="279" t="s">
        <v>40</v>
      </c>
      <c r="B9" s="280"/>
      <c r="C9" s="280"/>
      <c r="D9" s="281"/>
      <c r="E9" s="145">
        <v>2</v>
      </c>
      <c r="F9" s="146">
        <v>0</v>
      </c>
      <c r="G9" s="147">
        <v>0</v>
      </c>
      <c r="H9" s="148">
        <f>IF(F9=0,0,IF(G9=0,"-100,0",IF(G9*100/F9&lt;200,ROUND(G9*100/F9-100,1),ROUND(G9/F9,1)&amp;" р")))</f>
        <v>0</v>
      </c>
      <c r="I9" s="156">
        <f>Довідки1!H9</f>
        <v>0</v>
      </c>
      <c r="J9" s="59"/>
      <c r="K9" s="59"/>
    </row>
    <row r="10" spans="1:11" s="136" customFormat="1" ht="22.5" customHeight="1">
      <c r="A10" s="296" t="s">
        <v>108</v>
      </c>
      <c r="B10" s="280" t="s">
        <v>129</v>
      </c>
      <c r="C10" s="280"/>
      <c r="D10" s="281"/>
      <c r="E10" s="145">
        <v>3</v>
      </c>
      <c r="F10" s="149">
        <v>0</v>
      </c>
      <c r="G10" s="150">
        <v>0</v>
      </c>
      <c r="H10" s="148">
        <f>IF(F10=0,0,IF(G10=0,"-100,0",IF(G10*100/F10&lt;200,ROUND(G10*100/F10-100,1),ROUND(G10/F10,1)&amp;" р")))</f>
        <v>0</v>
      </c>
      <c r="I10" s="156">
        <f>Довідки1!H10</f>
        <v>0</v>
      </c>
      <c r="J10" s="59"/>
      <c r="K10" s="59"/>
    </row>
    <row r="11" spans="1:11" s="136" customFormat="1" ht="22.5" customHeight="1">
      <c r="A11" s="296"/>
      <c r="B11" s="297" t="s">
        <v>23</v>
      </c>
      <c r="C11" s="297"/>
      <c r="D11" s="298"/>
      <c r="E11" s="145">
        <v>4</v>
      </c>
      <c r="F11" s="159">
        <f>IF(F9=0,0,F10*100/F9)</f>
        <v>0</v>
      </c>
      <c r="G11" s="159">
        <f>IF(G9=0,0,G10*100/G9)</f>
        <v>0</v>
      </c>
      <c r="H11" s="148"/>
      <c r="I11" s="156">
        <f>Довідки1!G11</f>
        <v>0</v>
      </c>
      <c r="J11" s="59"/>
      <c r="K11" s="59"/>
    </row>
    <row r="12" spans="1:11" s="136" customFormat="1" ht="22.5" customHeight="1">
      <c r="A12" s="296"/>
      <c r="B12" s="280" t="s">
        <v>42</v>
      </c>
      <c r="C12" s="280"/>
      <c r="D12" s="281"/>
      <c r="E12" s="145">
        <v>5</v>
      </c>
      <c r="F12" s="149">
        <v>0</v>
      </c>
      <c r="G12" s="150">
        <v>0</v>
      </c>
      <c r="H12" s="148">
        <f>IF(F12=0,0,IF(G12=0,"-100,0",IF(G12*100/F12&lt;200,ROUND(G12*100/F12-100,1),ROUND(G12/F12,1)&amp;" р")))</f>
        <v>0</v>
      </c>
      <c r="I12" s="156">
        <f>Довідки1!H12</f>
        <v>0</v>
      </c>
      <c r="J12" s="59"/>
      <c r="K12" s="59"/>
    </row>
    <row r="13" spans="1:11" s="136" customFormat="1" ht="22.5" customHeight="1">
      <c r="A13" s="296"/>
      <c r="B13" s="297" t="s">
        <v>122</v>
      </c>
      <c r="C13" s="297"/>
      <c r="D13" s="298"/>
      <c r="E13" s="145">
        <v>6</v>
      </c>
      <c r="F13" s="159">
        <f>IF(F9=0,0,F12*100/F9)</f>
        <v>0</v>
      </c>
      <c r="G13" s="159">
        <f>IF(G9=0,0,G12*100/G9)</f>
        <v>0</v>
      </c>
      <c r="H13" s="148"/>
      <c r="I13" s="156">
        <f>Довідки1!G13</f>
        <v>8.064516129032258</v>
      </c>
      <c r="J13" s="59"/>
      <c r="K13" s="59"/>
    </row>
    <row r="14" spans="1:11" s="136" customFormat="1" ht="36" customHeight="1">
      <c r="A14" s="296"/>
      <c r="B14" s="132" t="s">
        <v>63</v>
      </c>
      <c r="C14" s="193" t="s">
        <v>45</v>
      </c>
      <c r="D14" s="286"/>
      <c r="E14" s="145">
        <v>7</v>
      </c>
      <c r="F14" s="149">
        <v>0</v>
      </c>
      <c r="G14" s="150">
        <v>0</v>
      </c>
      <c r="H14" s="148">
        <f>IF(F14=0,0,IF(G14=0,"-100,0",IF(G14*100/F14&lt;200,ROUND(G14*100/F14-100,1),ROUND(G14/F14,1)&amp;" р")))</f>
        <v>0</v>
      </c>
      <c r="I14" s="156">
        <f>Довідки1!H14</f>
        <v>0</v>
      </c>
      <c r="J14" s="59"/>
      <c r="K14" s="59"/>
    </row>
    <row r="15" spans="1:11" s="136" customFormat="1" ht="36" customHeight="1">
      <c r="A15" s="296"/>
      <c r="B15" s="193" t="s">
        <v>46</v>
      </c>
      <c r="C15" s="193"/>
      <c r="D15" s="286"/>
      <c r="E15" s="145">
        <v>8</v>
      </c>
      <c r="F15" s="149">
        <v>0</v>
      </c>
      <c r="G15" s="147">
        <v>0</v>
      </c>
      <c r="H15" s="148">
        <f>IF(F15=0,0,IF(G15=0,"-100,0",IF(G15*100/F15&lt;200,ROUND(G15*100/F15-100,1),ROUND(G15/F15,1)&amp;" р")))</f>
        <v>0</v>
      </c>
      <c r="I15" s="156">
        <f>Довідки1!H15</f>
        <v>0</v>
      </c>
      <c r="J15" s="59"/>
      <c r="K15" s="59"/>
    </row>
    <row r="16" spans="1:11" s="136" customFormat="1" ht="36" customHeight="1">
      <c r="A16" s="296"/>
      <c r="B16" s="193" t="s">
        <v>47</v>
      </c>
      <c r="C16" s="193"/>
      <c r="D16" s="286"/>
      <c r="E16" s="145">
        <v>9</v>
      </c>
      <c r="F16" s="149">
        <v>0</v>
      </c>
      <c r="G16" s="147">
        <v>0</v>
      </c>
      <c r="H16" s="148">
        <f>IF(F16=0,0,IF(G16=0,"-100,0",IF(G16*100/F16&lt;200,ROUND(G16*100/F16-100,1),ROUND(G16/F16,1)&amp;" р")))</f>
        <v>0</v>
      </c>
      <c r="I16" s="156">
        <f>Довідки1!H16</f>
        <v>0</v>
      </c>
      <c r="J16" s="59"/>
      <c r="K16" s="59"/>
    </row>
    <row r="17" spans="1:11" s="136" customFormat="1" ht="22.5" customHeight="1">
      <c r="A17" s="296"/>
      <c r="B17" s="280" t="s">
        <v>109</v>
      </c>
      <c r="C17" s="287"/>
      <c r="D17" s="288"/>
      <c r="E17" s="145">
        <v>10</v>
      </c>
      <c r="F17" s="149">
        <v>0</v>
      </c>
      <c r="G17" s="147">
        <v>0</v>
      </c>
      <c r="H17" s="148">
        <f>IF(F17=0,0,IF(G17=0,"-100,0",IF(G17*100/F17&lt;200,ROUND(G17*100/F17-100,1),ROUND(G17/F17,1)&amp;" р")))</f>
        <v>0</v>
      </c>
      <c r="I17" s="156">
        <f>Довідки1!H17</f>
        <v>0</v>
      </c>
      <c r="J17" s="59"/>
      <c r="K17" s="59"/>
    </row>
    <row r="18" spans="1:11" s="136" customFormat="1" ht="22.5" customHeight="1">
      <c r="A18" s="296"/>
      <c r="B18" s="132" t="s">
        <v>43</v>
      </c>
      <c r="C18" s="193" t="s">
        <v>49</v>
      </c>
      <c r="D18" s="286"/>
      <c r="E18" s="145">
        <v>11</v>
      </c>
      <c r="F18" s="149">
        <v>0</v>
      </c>
      <c r="G18" s="150">
        <v>0</v>
      </c>
      <c r="H18" s="148">
        <f>IF(F18=0,0,IF(G18=0,"-100,0",IF(G18*100/F18&lt;200,ROUND(G18*100/F18-100,1),ROUND(G18/F18,1)&amp;" р")))</f>
        <v>0</v>
      </c>
      <c r="I18" s="156">
        <f>Довідки1!H18</f>
        <v>0</v>
      </c>
      <c r="J18" s="59"/>
      <c r="K18" s="59"/>
    </row>
    <row r="19" spans="1:11" s="136" customFormat="1" ht="22.5" customHeight="1">
      <c r="A19" s="296"/>
      <c r="B19" s="297" t="s">
        <v>121</v>
      </c>
      <c r="C19" s="297"/>
      <c r="D19" s="298"/>
      <c r="E19" s="145">
        <v>12</v>
      </c>
      <c r="F19" s="159">
        <f>IF(F17=0,0,F18*100/F17)</f>
        <v>0</v>
      </c>
      <c r="G19" s="159">
        <f>IF(G17=0,0,G18*100/G17)</f>
        <v>0</v>
      </c>
      <c r="H19" s="148"/>
      <c r="I19" s="156">
        <f>Довідки1!G19</f>
        <v>12.612612612612613</v>
      </c>
      <c r="J19" s="59"/>
      <c r="K19" s="59"/>
    </row>
    <row r="20" spans="1:11" s="136" customFormat="1" ht="22.5" customHeight="1">
      <c r="A20" s="289" t="s">
        <v>50</v>
      </c>
      <c r="B20" s="212"/>
      <c r="C20" s="212"/>
      <c r="D20" s="282"/>
      <c r="E20" s="145">
        <v>13</v>
      </c>
      <c r="F20" s="149">
        <v>0</v>
      </c>
      <c r="G20" s="147">
        <v>0</v>
      </c>
      <c r="H20" s="148">
        <f aca="true" t="shared" si="0" ref="H20:H36">IF(F20=0,0,IF(G20=0,"-100,0",IF(G20*100/F20&lt;200,ROUND(G20*100/F20-100,1),ROUND(G20/F20,1)&amp;" р")))</f>
        <v>0</v>
      </c>
      <c r="I20" s="156">
        <f>Довідки1!H20</f>
        <v>0</v>
      </c>
      <c r="J20" s="59"/>
      <c r="K20" s="59"/>
    </row>
    <row r="21" spans="1:11" s="136" customFormat="1" ht="36" customHeight="1">
      <c r="A21" s="64" t="s">
        <v>43</v>
      </c>
      <c r="B21" s="212" t="s">
        <v>131</v>
      </c>
      <c r="C21" s="212"/>
      <c r="D21" s="282"/>
      <c r="E21" s="145">
        <v>14</v>
      </c>
      <c r="F21" s="149">
        <v>0</v>
      </c>
      <c r="G21" s="147">
        <v>0</v>
      </c>
      <c r="H21" s="148">
        <f t="shared" si="0"/>
        <v>0</v>
      </c>
      <c r="I21" s="156">
        <f>Довідки1!H21</f>
        <v>0</v>
      </c>
      <c r="J21" s="59"/>
      <c r="K21" s="59"/>
    </row>
    <row r="22" spans="1:11" s="136" customFormat="1" ht="22.5" customHeight="1">
      <c r="A22" s="283" t="s">
        <v>52</v>
      </c>
      <c r="B22" s="284"/>
      <c r="C22" s="284"/>
      <c r="D22" s="285"/>
      <c r="E22" s="145">
        <v>15</v>
      </c>
      <c r="F22" s="149">
        <v>0</v>
      </c>
      <c r="G22" s="147">
        <v>0</v>
      </c>
      <c r="H22" s="148">
        <f t="shared" si="0"/>
        <v>0</v>
      </c>
      <c r="I22" s="156">
        <f>Довідки1!H22</f>
        <v>0</v>
      </c>
      <c r="J22" s="59"/>
      <c r="K22" s="59"/>
    </row>
    <row r="23" spans="1:11" s="136" customFormat="1" ht="22.5" customHeight="1">
      <c r="A23" s="283" t="s">
        <v>53</v>
      </c>
      <c r="B23" s="284"/>
      <c r="C23" s="284"/>
      <c r="D23" s="285"/>
      <c r="E23" s="145">
        <v>16</v>
      </c>
      <c r="F23" s="149">
        <v>0</v>
      </c>
      <c r="G23" s="147">
        <v>0</v>
      </c>
      <c r="H23" s="148">
        <f t="shared" si="0"/>
        <v>0</v>
      </c>
      <c r="I23" s="156">
        <f>Довідки1!H23</f>
        <v>0</v>
      </c>
      <c r="J23" s="59"/>
      <c r="K23" s="59"/>
    </row>
    <row r="24" spans="1:11" s="136" customFormat="1" ht="36" customHeight="1">
      <c r="A24" s="289" t="s">
        <v>141</v>
      </c>
      <c r="B24" s="212"/>
      <c r="C24" s="212"/>
      <c r="D24" s="282"/>
      <c r="E24" s="145">
        <v>17</v>
      </c>
      <c r="F24" s="149">
        <v>0</v>
      </c>
      <c r="G24" s="147">
        <v>0</v>
      </c>
      <c r="H24" s="148">
        <f t="shared" si="0"/>
        <v>0</v>
      </c>
      <c r="I24" s="156">
        <f>Довідки1!H24</f>
        <v>0</v>
      </c>
      <c r="J24" s="59"/>
      <c r="K24" s="59"/>
    </row>
    <row r="25" spans="1:11" s="136" customFormat="1" ht="22.5" customHeight="1">
      <c r="A25" s="64" t="s">
        <v>43</v>
      </c>
      <c r="B25" s="212" t="s">
        <v>133</v>
      </c>
      <c r="C25" s="212"/>
      <c r="D25" s="282"/>
      <c r="E25" s="145">
        <v>18</v>
      </c>
      <c r="F25" s="149">
        <v>0</v>
      </c>
      <c r="G25" s="147">
        <v>0</v>
      </c>
      <c r="H25" s="148">
        <f t="shared" si="0"/>
        <v>0</v>
      </c>
      <c r="I25" s="156">
        <f>Довідки1!H25</f>
        <v>0</v>
      </c>
      <c r="J25" s="59"/>
      <c r="K25" s="59"/>
    </row>
    <row r="26" spans="1:11" s="136" customFormat="1" ht="22.5" customHeight="1">
      <c r="A26" s="289" t="s">
        <v>55</v>
      </c>
      <c r="B26" s="212"/>
      <c r="C26" s="212"/>
      <c r="D26" s="282"/>
      <c r="E26" s="145">
        <v>19</v>
      </c>
      <c r="F26" s="149">
        <v>0</v>
      </c>
      <c r="G26" s="147">
        <v>0</v>
      </c>
      <c r="H26" s="148">
        <f t="shared" si="0"/>
        <v>0</v>
      </c>
      <c r="I26" s="156">
        <f>Довідки1!H26</f>
        <v>0</v>
      </c>
      <c r="J26" s="59"/>
      <c r="K26" s="59"/>
    </row>
    <row r="27" spans="1:11" s="136" customFormat="1" ht="22.5" customHeight="1">
      <c r="A27" s="64" t="s">
        <v>43</v>
      </c>
      <c r="B27" s="212" t="s">
        <v>133</v>
      </c>
      <c r="C27" s="212"/>
      <c r="D27" s="282"/>
      <c r="E27" s="145">
        <v>20</v>
      </c>
      <c r="F27" s="149">
        <v>0</v>
      </c>
      <c r="G27" s="147">
        <v>0</v>
      </c>
      <c r="H27" s="148">
        <f t="shared" si="0"/>
        <v>0</v>
      </c>
      <c r="I27" s="156">
        <f>Довідки1!H27</f>
        <v>0</v>
      </c>
      <c r="J27" s="59"/>
      <c r="K27" s="59"/>
    </row>
    <row r="28" spans="1:11" s="136" customFormat="1" ht="36" customHeight="1">
      <c r="A28" s="289" t="s">
        <v>56</v>
      </c>
      <c r="B28" s="212"/>
      <c r="C28" s="212"/>
      <c r="D28" s="282"/>
      <c r="E28" s="145">
        <v>21</v>
      </c>
      <c r="F28" s="149">
        <v>0</v>
      </c>
      <c r="G28" s="150">
        <v>0</v>
      </c>
      <c r="H28" s="148">
        <f t="shared" si="0"/>
        <v>0</v>
      </c>
      <c r="I28" s="156">
        <f>Довідки1!H28</f>
        <v>0</v>
      </c>
      <c r="J28" s="59"/>
      <c r="K28" s="59"/>
    </row>
    <row r="29" spans="1:11" s="136" customFormat="1" ht="22.5" customHeight="1">
      <c r="A29" s="64" t="s">
        <v>43</v>
      </c>
      <c r="B29" s="212" t="s">
        <v>133</v>
      </c>
      <c r="C29" s="212"/>
      <c r="D29" s="282"/>
      <c r="E29" s="145">
        <v>22</v>
      </c>
      <c r="F29" s="149">
        <v>0</v>
      </c>
      <c r="G29" s="147">
        <v>0</v>
      </c>
      <c r="H29" s="148">
        <f t="shared" si="0"/>
        <v>0</v>
      </c>
      <c r="I29" s="156">
        <f>Довідки1!H29</f>
        <v>0</v>
      </c>
      <c r="J29" s="59"/>
      <c r="K29" s="59"/>
    </row>
    <row r="30" spans="1:11" s="136" customFormat="1" ht="22.5" customHeight="1">
      <c r="A30" s="289" t="s">
        <v>57</v>
      </c>
      <c r="B30" s="212"/>
      <c r="C30" s="212"/>
      <c r="D30" s="282"/>
      <c r="E30" s="145">
        <v>23</v>
      </c>
      <c r="F30" s="149">
        <v>0</v>
      </c>
      <c r="G30" s="147">
        <v>9</v>
      </c>
      <c r="H30" s="148">
        <f t="shared" si="0"/>
        <v>0</v>
      </c>
      <c r="I30" s="156">
        <f>Довідки1!H30</f>
        <v>0</v>
      </c>
      <c r="J30" s="59"/>
      <c r="K30" s="59"/>
    </row>
    <row r="31" spans="1:11" s="136" customFormat="1" ht="36" customHeight="1">
      <c r="A31" s="133" t="s">
        <v>16</v>
      </c>
      <c r="B31" s="211" t="s">
        <v>134</v>
      </c>
      <c r="C31" s="212"/>
      <c r="D31" s="282"/>
      <c r="E31" s="145">
        <v>24</v>
      </c>
      <c r="F31" s="149">
        <v>0</v>
      </c>
      <c r="G31" s="147">
        <v>0</v>
      </c>
      <c r="H31" s="148">
        <f t="shared" si="0"/>
        <v>0</v>
      </c>
      <c r="I31" s="156">
        <f>Довідки1!H31</f>
        <v>0</v>
      </c>
      <c r="J31" s="59"/>
      <c r="K31" s="59"/>
    </row>
    <row r="32" spans="1:11" s="136" customFormat="1" ht="36" customHeight="1">
      <c r="A32" s="289" t="s">
        <v>58</v>
      </c>
      <c r="B32" s="212"/>
      <c r="C32" s="212"/>
      <c r="D32" s="282"/>
      <c r="E32" s="145">
        <v>25</v>
      </c>
      <c r="F32" s="149">
        <v>0</v>
      </c>
      <c r="G32" s="147">
        <v>0</v>
      </c>
      <c r="H32" s="148">
        <f t="shared" si="0"/>
        <v>0</v>
      </c>
      <c r="I32" s="156">
        <f>Довідки1!H32</f>
        <v>0</v>
      </c>
      <c r="J32" s="59"/>
      <c r="K32" s="59"/>
    </row>
    <row r="33" spans="1:11" s="136" customFormat="1" ht="36" customHeight="1">
      <c r="A33" s="290" t="s">
        <v>135</v>
      </c>
      <c r="B33" s="291"/>
      <c r="C33" s="292"/>
      <c r="D33" s="134" t="s">
        <v>136</v>
      </c>
      <c r="E33" s="145">
        <v>26</v>
      </c>
      <c r="F33" s="149">
        <v>0</v>
      </c>
      <c r="G33" s="147">
        <v>0</v>
      </c>
      <c r="H33" s="148">
        <f t="shared" si="0"/>
        <v>0</v>
      </c>
      <c r="I33" s="156">
        <f>Довідки1!H33</f>
        <v>0</v>
      </c>
      <c r="J33" s="59"/>
      <c r="K33" s="59"/>
    </row>
    <row r="34" spans="1:11" s="136" customFormat="1" ht="22.5" customHeight="1">
      <c r="A34" s="290"/>
      <c r="B34" s="291"/>
      <c r="C34" s="292"/>
      <c r="D34" s="134" t="s">
        <v>60</v>
      </c>
      <c r="E34" s="145">
        <v>27</v>
      </c>
      <c r="F34" s="149">
        <v>0</v>
      </c>
      <c r="G34" s="147">
        <v>0</v>
      </c>
      <c r="H34" s="148">
        <f t="shared" si="0"/>
        <v>0</v>
      </c>
      <c r="I34" s="156">
        <f>Довідки1!H34</f>
        <v>0</v>
      </c>
      <c r="J34" s="59"/>
      <c r="K34" s="59"/>
    </row>
    <row r="35" spans="1:11" s="136" customFormat="1" ht="36" customHeight="1">
      <c r="A35" s="290"/>
      <c r="B35" s="291"/>
      <c r="C35" s="292"/>
      <c r="D35" s="134" t="s">
        <v>61</v>
      </c>
      <c r="E35" s="145">
        <v>28</v>
      </c>
      <c r="F35" s="149">
        <v>0</v>
      </c>
      <c r="G35" s="147">
        <v>0</v>
      </c>
      <c r="H35" s="148">
        <f t="shared" si="0"/>
        <v>0</v>
      </c>
      <c r="I35" s="156">
        <f>Довідки1!H35</f>
        <v>0</v>
      </c>
      <c r="J35" s="59"/>
      <c r="K35" s="59"/>
    </row>
    <row r="36" spans="1:11" s="136" customFormat="1" ht="36" customHeight="1" thickBot="1">
      <c r="A36" s="293"/>
      <c r="B36" s="294"/>
      <c r="C36" s="295"/>
      <c r="D36" s="135" t="s">
        <v>62</v>
      </c>
      <c r="E36" s="151">
        <v>29</v>
      </c>
      <c r="F36" s="152">
        <v>0</v>
      </c>
      <c r="G36" s="153">
        <v>0</v>
      </c>
      <c r="H36" s="154">
        <f t="shared" si="0"/>
        <v>0</v>
      </c>
      <c r="I36" s="157">
        <f>Довідки1!H36</f>
        <v>0</v>
      </c>
      <c r="J36" s="59"/>
      <c r="K36" s="59"/>
    </row>
    <row r="37" s="136" customFormat="1" ht="12.75"/>
    <row r="38" s="136" customFormat="1" ht="12.75"/>
    <row r="39" s="136" customFormat="1" ht="12.75"/>
    <row r="40" s="136" customFormat="1" ht="12.75"/>
    <row r="41" s="136" customFormat="1" ht="12.75"/>
    <row r="42" s="136" customFormat="1" ht="12.75"/>
    <row r="43" s="136" customFormat="1" ht="12.75"/>
    <row r="44" s="136" customFormat="1" ht="12.75"/>
    <row r="45" s="136" customFormat="1" ht="12.75"/>
    <row r="46" s="136" customFormat="1" ht="12.75"/>
    <row r="47" s="136" customFormat="1" ht="12.75"/>
    <row r="48" s="136" customFormat="1" ht="12.75"/>
    <row r="49" s="136" customFormat="1" ht="12.75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</sheetData>
  <sheetProtection/>
  <mergeCells count="33">
    <mergeCell ref="A10:A19"/>
    <mergeCell ref="B13:D13"/>
    <mergeCell ref="C14:D14"/>
    <mergeCell ref="B17:D17"/>
    <mergeCell ref="C18:D18"/>
    <mergeCell ref="B11:D11"/>
    <mergeCell ref="B15:D15"/>
    <mergeCell ref="B16:D16"/>
    <mergeCell ref="B10:D10"/>
    <mergeCell ref="B12:D12"/>
    <mergeCell ref="A1:I1"/>
    <mergeCell ref="A2:I2"/>
    <mergeCell ref="A3:I3"/>
    <mergeCell ref="A4:I4"/>
    <mergeCell ref="B25:D25"/>
    <mergeCell ref="B27:D27"/>
    <mergeCell ref="A22:D22"/>
    <mergeCell ref="B21:D21"/>
    <mergeCell ref="A23:D23"/>
    <mergeCell ref="B31:D31"/>
    <mergeCell ref="A32:D32"/>
    <mergeCell ref="A33:C36"/>
    <mergeCell ref="B19:D19"/>
    <mergeCell ref="B29:D29"/>
    <mergeCell ref="A24:D24"/>
    <mergeCell ref="A30:D30"/>
    <mergeCell ref="A26:D26"/>
    <mergeCell ref="A28:D28"/>
    <mergeCell ref="A20:D20"/>
    <mergeCell ref="A6:D6"/>
    <mergeCell ref="A7:D7"/>
    <mergeCell ref="A8:D8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/>
  <dimension ref="A5:CE31"/>
  <sheetViews>
    <sheetView showZeros="0" zoomScale="55" zoomScaleNormal="55" zoomScaleSheetLayoutView="40" workbookViewId="0" topLeftCell="A5">
      <pane xSplit="2" ySplit="5" topLeftCell="C10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0" sqref="A10:B31"/>
    </sheetView>
  </sheetViews>
  <sheetFormatPr defaultColWidth="9.00390625" defaultRowHeight="12.75"/>
  <cols>
    <col min="1" max="1" width="3.50390625" style="1" customWidth="1"/>
    <col min="2" max="2" width="21.50390625" style="0" bestFit="1" customWidth="1"/>
    <col min="3" max="50" width="8.125" style="0" customWidth="1"/>
    <col min="51" max="53" width="9.125" style="0" customWidth="1"/>
    <col min="54" max="83" width="8.125" style="0" customWidth="1"/>
  </cols>
  <sheetData>
    <row r="1" ht="13.5" customHeight="1" hidden="1"/>
    <row r="2" ht="13.5" customHeight="1" hidden="1"/>
    <row r="3" ht="13.5" customHeight="1" hidden="1"/>
    <row r="4" ht="13.5" customHeight="1" hidden="1"/>
    <row r="5" spans="1:83" ht="15.75">
      <c r="A5" s="54" t="s">
        <v>35</v>
      </c>
      <c r="B5" s="54"/>
      <c r="C5" s="54"/>
      <c r="D5" s="54"/>
      <c r="E5" s="54"/>
      <c r="F5" s="54"/>
      <c r="G5" s="54"/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8.75" customHeight="1" thickBot="1">
      <c r="A6" s="54" t="s">
        <v>148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32.25" customHeight="1" thickBot="1">
      <c r="A7" s="276" t="s">
        <v>18</v>
      </c>
      <c r="B7" s="275" t="s">
        <v>19</v>
      </c>
      <c r="C7" s="263" t="s">
        <v>38</v>
      </c>
      <c r="D7" s="263"/>
      <c r="E7" s="263"/>
      <c r="F7" s="263" t="s">
        <v>39</v>
      </c>
      <c r="G7" s="263"/>
      <c r="H7" s="263"/>
      <c r="I7" s="263" t="s">
        <v>40</v>
      </c>
      <c r="J7" s="263"/>
      <c r="K7" s="263"/>
      <c r="L7" s="260" t="s">
        <v>16</v>
      </c>
      <c r="M7" s="264"/>
      <c r="N7" s="261"/>
      <c r="O7" s="260" t="s">
        <v>108</v>
      </c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1"/>
      <c r="AA7" s="263" t="s">
        <v>48</v>
      </c>
      <c r="AB7" s="263"/>
      <c r="AC7" s="263"/>
      <c r="AD7" s="260" t="s">
        <v>16</v>
      </c>
      <c r="AE7" s="264"/>
      <c r="AF7" s="261"/>
      <c r="AG7" s="263" t="s">
        <v>50</v>
      </c>
      <c r="AH7" s="263"/>
      <c r="AI7" s="263"/>
      <c r="AJ7" s="260" t="s">
        <v>16</v>
      </c>
      <c r="AK7" s="264"/>
      <c r="AL7" s="261"/>
      <c r="AM7" s="263" t="s">
        <v>52</v>
      </c>
      <c r="AN7" s="263"/>
      <c r="AO7" s="263"/>
      <c r="AP7" s="263" t="s">
        <v>53</v>
      </c>
      <c r="AQ7" s="263"/>
      <c r="AR7" s="263"/>
      <c r="AS7" s="266" t="s">
        <v>54</v>
      </c>
      <c r="AT7" s="266"/>
      <c r="AU7" s="266"/>
      <c r="AV7" s="260" t="s">
        <v>16</v>
      </c>
      <c r="AW7" s="264"/>
      <c r="AX7" s="261"/>
      <c r="AY7" s="263" t="s">
        <v>55</v>
      </c>
      <c r="AZ7" s="263"/>
      <c r="BA7" s="263"/>
      <c r="BB7" s="260" t="s">
        <v>16</v>
      </c>
      <c r="BC7" s="264"/>
      <c r="BD7" s="261"/>
      <c r="BE7" s="266" t="s">
        <v>56</v>
      </c>
      <c r="BF7" s="266"/>
      <c r="BG7" s="266"/>
      <c r="BH7" s="260" t="s">
        <v>16</v>
      </c>
      <c r="BI7" s="264"/>
      <c r="BJ7" s="261"/>
      <c r="BK7" s="263" t="s">
        <v>57</v>
      </c>
      <c r="BL7" s="263"/>
      <c r="BM7" s="263"/>
      <c r="BN7" s="260" t="s">
        <v>16</v>
      </c>
      <c r="BO7" s="264"/>
      <c r="BP7" s="261"/>
      <c r="BQ7" s="266" t="s">
        <v>58</v>
      </c>
      <c r="BR7" s="266"/>
      <c r="BS7" s="266"/>
      <c r="BT7" s="260" t="s">
        <v>65</v>
      </c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1"/>
    </row>
    <row r="8" spans="1:83" ht="67.5" customHeight="1" thickBot="1">
      <c r="A8" s="277"/>
      <c r="B8" s="275"/>
      <c r="C8" s="263"/>
      <c r="D8" s="263"/>
      <c r="E8" s="263"/>
      <c r="F8" s="263"/>
      <c r="G8" s="263"/>
      <c r="H8" s="263"/>
      <c r="I8" s="263"/>
      <c r="J8" s="263"/>
      <c r="K8" s="263"/>
      <c r="L8" s="258" t="s">
        <v>41</v>
      </c>
      <c r="M8" s="265"/>
      <c r="N8" s="259"/>
      <c r="O8" s="258" t="s">
        <v>42</v>
      </c>
      <c r="P8" s="265"/>
      <c r="Q8" s="259"/>
      <c r="R8" s="258" t="s">
        <v>110</v>
      </c>
      <c r="S8" s="265"/>
      <c r="T8" s="259"/>
      <c r="U8" s="308" t="s">
        <v>46</v>
      </c>
      <c r="V8" s="309"/>
      <c r="W8" s="310"/>
      <c r="X8" s="308" t="s">
        <v>47</v>
      </c>
      <c r="Y8" s="309"/>
      <c r="Z8" s="310"/>
      <c r="AA8" s="263"/>
      <c r="AB8" s="263"/>
      <c r="AC8" s="263"/>
      <c r="AD8" s="258" t="s">
        <v>49</v>
      </c>
      <c r="AE8" s="265"/>
      <c r="AF8" s="259"/>
      <c r="AG8" s="263"/>
      <c r="AH8" s="263"/>
      <c r="AI8" s="263"/>
      <c r="AJ8" s="308" t="s">
        <v>51</v>
      </c>
      <c r="AK8" s="309"/>
      <c r="AL8" s="310"/>
      <c r="AM8" s="263"/>
      <c r="AN8" s="263"/>
      <c r="AO8" s="263"/>
      <c r="AP8" s="263"/>
      <c r="AQ8" s="263"/>
      <c r="AR8" s="263"/>
      <c r="AS8" s="266"/>
      <c r="AT8" s="266"/>
      <c r="AU8" s="266"/>
      <c r="AV8" s="258" t="s">
        <v>133</v>
      </c>
      <c r="AW8" s="265"/>
      <c r="AX8" s="259"/>
      <c r="AY8" s="263"/>
      <c r="AZ8" s="263"/>
      <c r="BA8" s="263"/>
      <c r="BB8" s="258" t="s">
        <v>133</v>
      </c>
      <c r="BC8" s="265"/>
      <c r="BD8" s="259"/>
      <c r="BE8" s="266"/>
      <c r="BF8" s="266"/>
      <c r="BG8" s="266"/>
      <c r="BH8" s="258" t="s">
        <v>133</v>
      </c>
      <c r="BI8" s="265"/>
      <c r="BJ8" s="259"/>
      <c r="BK8" s="263"/>
      <c r="BL8" s="263"/>
      <c r="BM8" s="263"/>
      <c r="BN8" s="258" t="s">
        <v>64</v>
      </c>
      <c r="BO8" s="265"/>
      <c r="BP8" s="259"/>
      <c r="BQ8" s="266"/>
      <c r="BR8" s="266"/>
      <c r="BS8" s="266"/>
      <c r="BT8" s="258" t="s">
        <v>59</v>
      </c>
      <c r="BU8" s="265"/>
      <c r="BV8" s="259"/>
      <c r="BW8" s="258" t="s">
        <v>60</v>
      </c>
      <c r="BX8" s="265"/>
      <c r="BY8" s="259"/>
      <c r="BZ8" s="258" t="s">
        <v>61</v>
      </c>
      <c r="CA8" s="265"/>
      <c r="CB8" s="259"/>
      <c r="CC8" s="258" t="s">
        <v>62</v>
      </c>
      <c r="CD8" s="265"/>
      <c r="CE8" s="259"/>
    </row>
    <row r="9" spans="1:83" ht="16.5" thickBot="1">
      <c r="A9" s="278"/>
      <c r="B9" s="275"/>
      <c r="C9" s="38">
        <v>2011</v>
      </c>
      <c r="D9" s="38">
        <v>2012</v>
      </c>
      <c r="E9" s="39" t="s">
        <v>15</v>
      </c>
      <c r="F9" s="38">
        <f>C9</f>
        <v>2011</v>
      </c>
      <c r="G9" s="38">
        <f>D9</f>
        <v>2012</v>
      </c>
      <c r="H9" s="39" t="s">
        <v>15</v>
      </c>
      <c r="I9" s="38">
        <f>F9</f>
        <v>2011</v>
      </c>
      <c r="J9" s="38">
        <f>G9</f>
        <v>2012</v>
      </c>
      <c r="K9" s="39" t="s">
        <v>15</v>
      </c>
      <c r="L9" s="38">
        <f>I9</f>
        <v>2011</v>
      </c>
      <c r="M9" s="38">
        <f>J9</f>
        <v>2012</v>
      </c>
      <c r="N9" s="39" t="s">
        <v>15</v>
      </c>
      <c r="O9" s="38">
        <f>L9</f>
        <v>2011</v>
      </c>
      <c r="P9" s="38">
        <f>M9</f>
        <v>2012</v>
      </c>
      <c r="Q9" s="39" t="s">
        <v>15</v>
      </c>
      <c r="R9" s="38">
        <f>L9</f>
        <v>2011</v>
      </c>
      <c r="S9" s="38">
        <f>M9</f>
        <v>2012</v>
      </c>
      <c r="T9" s="39" t="s">
        <v>15</v>
      </c>
      <c r="U9" s="38">
        <f>O9</f>
        <v>2011</v>
      </c>
      <c r="V9" s="38">
        <f>P9</f>
        <v>2012</v>
      </c>
      <c r="W9" s="39" t="s">
        <v>15</v>
      </c>
      <c r="X9" s="38">
        <f>U9</f>
        <v>2011</v>
      </c>
      <c r="Y9" s="38">
        <f>V9</f>
        <v>2012</v>
      </c>
      <c r="Z9" s="39" t="s">
        <v>15</v>
      </c>
      <c r="AA9" s="38">
        <f>X9</f>
        <v>2011</v>
      </c>
      <c r="AB9" s="38">
        <f>Y9</f>
        <v>2012</v>
      </c>
      <c r="AC9" s="39" t="s">
        <v>15</v>
      </c>
      <c r="AD9" s="38">
        <f>AA9</f>
        <v>2011</v>
      </c>
      <c r="AE9" s="38">
        <f>AB9</f>
        <v>2012</v>
      </c>
      <c r="AF9" s="39" t="s">
        <v>15</v>
      </c>
      <c r="AG9" s="38">
        <f>AA9</f>
        <v>2011</v>
      </c>
      <c r="AH9" s="38">
        <f>AB9</f>
        <v>2012</v>
      </c>
      <c r="AI9" s="39" t="s">
        <v>15</v>
      </c>
      <c r="AJ9" s="38">
        <f>AG9</f>
        <v>2011</v>
      </c>
      <c r="AK9" s="38">
        <f>AH9</f>
        <v>2012</v>
      </c>
      <c r="AL9" s="39" t="s">
        <v>15</v>
      </c>
      <c r="AM9" s="38">
        <f>AJ9</f>
        <v>2011</v>
      </c>
      <c r="AN9" s="38">
        <f>AK9</f>
        <v>2012</v>
      </c>
      <c r="AO9" s="39" t="s">
        <v>15</v>
      </c>
      <c r="AP9" s="38">
        <f>AM9</f>
        <v>2011</v>
      </c>
      <c r="AQ9" s="38">
        <f>AN9</f>
        <v>2012</v>
      </c>
      <c r="AR9" s="39" t="s">
        <v>15</v>
      </c>
      <c r="AS9" s="38">
        <f>AP9</f>
        <v>2011</v>
      </c>
      <c r="AT9" s="38">
        <f>AQ9</f>
        <v>2012</v>
      </c>
      <c r="AU9" s="39" t="s">
        <v>15</v>
      </c>
      <c r="AV9" s="38">
        <f>AS9</f>
        <v>2011</v>
      </c>
      <c r="AW9" s="38">
        <f>AT9</f>
        <v>2012</v>
      </c>
      <c r="AX9" s="39" t="s">
        <v>15</v>
      </c>
      <c r="AY9" s="38">
        <f>AS9</f>
        <v>2011</v>
      </c>
      <c r="AZ9" s="38">
        <f>AT9</f>
        <v>2012</v>
      </c>
      <c r="BA9" s="39" t="s">
        <v>15</v>
      </c>
      <c r="BB9" s="38">
        <f>AY9</f>
        <v>2011</v>
      </c>
      <c r="BC9" s="38">
        <f>AZ9</f>
        <v>2012</v>
      </c>
      <c r="BD9" s="39" t="s">
        <v>15</v>
      </c>
      <c r="BE9" s="38">
        <f>AY9</f>
        <v>2011</v>
      </c>
      <c r="BF9" s="38">
        <f>AZ9</f>
        <v>2012</v>
      </c>
      <c r="BG9" s="39" t="s">
        <v>15</v>
      </c>
      <c r="BH9" s="38">
        <f>BE9</f>
        <v>2011</v>
      </c>
      <c r="BI9" s="38">
        <f>BF9</f>
        <v>2012</v>
      </c>
      <c r="BJ9" s="39" t="s">
        <v>15</v>
      </c>
      <c r="BK9" s="38">
        <f>BH9</f>
        <v>2011</v>
      </c>
      <c r="BL9" s="38">
        <f>BI9</f>
        <v>2012</v>
      </c>
      <c r="BM9" s="39" t="s">
        <v>15</v>
      </c>
      <c r="BN9" s="38">
        <f>BK9</f>
        <v>2011</v>
      </c>
      <c r="BO9" s="38">
        <f>BL9</f>
        <v>2012</v>
      </c>
      <c r="BP9" s="39" t="s">
        <v>15</v>
      </c>
      <c r="BQ9" s="38">
        <f>BN9</f>
        <v>2011</v>
      </c>
      <c r="BR9" s="38">
        <f>BO9</f>
        <v>2012</v>
      </c>
      <c r="BS9" s="39" t="s">
        <v>15</v>
      </c>
      <c r="BT9" s="38">
        <f>BQ9</f>
        <v>2011</v>
      </c>
      <c r="BU9" s="38">
        <f>BR9</f>
        <v>2012</v>
      </c>
      <c r="BV9" s="39" t="s">
        <v>15</v>
      </c>
      <c r="BW9" s="38">
        <f>BT9</f>
        <v>2011</v>
      </c>
      <c r="BX9" s="38">
        <f>BU9</f>
        <v>2012</v>
      </c>
      <c r="BY9" s="39" t="s">
        <v>15</v>
      </c>
      <c r="BZ9" s="38">
        <f>BW9</f>
        <v>2011</v>
      </c>
      <c r="CA9" s="38">
        <f>BX9</f>
        <v>2012</v>
      </c>
      <c r="CB9" s="39" t="s">
        <v>15</v>
      </c>
      <c r="CC9" s="38">
        <f>BZ9</f>
        <v>2011</v>
      </c>
      <c r="CD9" s="38">
        <f>CA9</f>
        <v>2012</v>
      </c>
      <c r="CE9" s="39" t="s">
        <v>15</v>
      </c>
    </row>
    <row r="10" spans="1:83" ht="20.25" customHeight="1">
      <c r="A10" s="187">
        <v>1</v>
      </c>
      <c r="B10" s="189" t="s">
        <v>174</v>
      </c>
      <c r="C10" s="76"/>
      <c r="D10" s="77"/>
      <c r="E10" s="78">
        <f>IF(C10=0,0,IF(D10=0,"-100,0",IF(D10*100/C10&lt;200,ROUND(D10*100/C10-100,1),ROUND(D10/C10,1)&amp;" р")))</f>
        <v>0</v>
      </c>
      <c r="F10" s="76"/>
      <c r="G10" s="77"/>
      <c r="H10" s="78">
        <f>IF(F10=0,0,IF(G10=0,"-100,0",IF(G10*100/F10&lt;200,ROUND(G10*100/F10-100,1),ROUND(G10/F10,1)&amp;" р")))</f>
        <v>0</v>
      </c>
      <c r="I10" s="76"/>
      <c r="J10" s="77"/>
      <c r="K10" s="78">
        <f>IF(I10=0,0,IF(J10=0,"-100,0",IF(J10*100/I10&lt;200,ROUND(J10*100/I10-100,1),ROUND(J10/I10,1)&amp;" р")))</f>
        <v>0</v>
      </c>
      <c r="L10" s="76"/>
      <c r="M10" s="77"/>
      <c r="N10" s="78">
        <f>IF(L10=0,0,IF(M10=0,"-100,0",IF(M10*100/L10&lt;200,ROUND(M10*100/L10-100,1),ROUND(M10/L10,1)&amp;" р")))</f>
        <v>0</v>
      </c>
      <c r="O10" s="76"/>
      <c r="P10" s="77"/>
      <c r="Q10" s="78">
        <f>IF(O10=0,0,IF(P10=0,"-100,0",IF(P10*100/O10&lt;200,ROUND(P10*100/O10-100,1),ROUND(P10/O10,1)&amp;" р")))</f>
        <v>0</v>
      </c>
      <c r="R10" s="76"/>
      <c r="S10" s="77"/>
      <c r="T10" s="78">
        <f>IF(R10=0,0,IF(S10=0,"-100,0",IF(S10*100/R10&lt;200,ROUND(S10*100/R10-100,1),ROUND(S10/R10,1)&amp;" р")))</f>
        <v>0</v>
      </c>
      <c r="U10" s="76"/>
      <c r="V10" s="77"/>
      <c r="W10" s="78">
        <f>IF(U10=0,0,IF(V10=0,"-100,0",IF(V10*100/U10&lt;200,ROUND(V10*100/U10-100,1),ROUND(V10/U10,1)&amp;" р")))</f>
        <v>0</v>
      </c>
      <c r="X10" s="76"/>
      <c r="Y10" s="77"/>
      <c r="Z10" s="78">
        <f>IF(X10=0,0,IF(Y10=0,"-100,0",IF(Y10*100/X10&lt;200,ROUND(Y10*100/X10-100,1),ROUND(Y10/X10,1)&amp;" р")))</f>
        <v>0</v>
      </c>
      <c r="AA10" s="76"/>
      <c r="AB10" s="77"/>
      <c r="AC10" s="78">
        <f>IF(AA10=0,0,IF(AB10=0,"-100,0",IF(AB10*100/AA10&lt;200,ROUND(AB10*100/AA10-100,1),ROUND(AB10/AA10,1)&amp;" р")))</f>
        <v>0</v>
      </c>
      <c r="AD10" s="76"/>
      <c r="AE10" s="77"/>
      <c r="AF10" s="78">
        <f>IF(AD10=0,0,IF(AE10=0,"-100,0",IF(AE10*100/AD10&lt;200,ROUND(AE10*100/AD10-100,1),ROUND(AE10/AD10,1)&amp;" р")))</f>
        <v>0</v>
      </c>
      <c r="AG10" s="76"/>
      <c r="AH10" s="77"/>
      <c r="AI10" s="78">
        <f>IF(AG10=0,0,IF(AH10=0,"-100,0",IF(AH10*100/AG10&lt;200,ROUND(AH10*100/AG10-100,1),ROUND(AH10/AG10,1)&amp;" р")))</f>
        <v>0</v>
      </c>
      <c r="AJ10" s="76"/>
      <c r="AK10" s="77"/>
      <c r="AL10" s="78">
        <f>IF(AJ10=0,0,IF(AK10=0,"-100,0",IF(AK10*100/AJ10&lt;200,ROUND(AK10*100/AJ10-100,1),ROUND(AK10/AJ10,1)&amp;" р")))</f>
        <v>0</v>
      </c>
      <c r="AM10" s="76"/>
      <c r="AN10" s="77"/>
      <c r="AO10" s="78">
        <f>IF(AM10=0,0,IF(AN10=0,"-100,0",IF(AN10*100/AM10&lt;200,ROUND(AN10*100/AM10-100,1),ROUND(AN10/AM10,1)&amp;" р")))</f>
        <v>0</v>
      </c>
      <c r="AP10" s="76"/>
      <c r="AQ10" s="77"/>
      <c r="AR10" s="78">
        <f>IF(AP10=0,0,IF(AQ10=0,"-100,0",IF(AQ10*100/AP10&lt;200,ROUND(AQ10*100/AP10-100,1),ROUND(AQ10/AP10,1)&amp;" р")))</f>
        <v>0</v>
      </c>
      <c r="AS10" s="76"/>
      <c r="AT10" s="77"/>
      <c r="AU10" s="78">
        <f>IF(AS10=0,0,IF(AT10=0,"-100,0",IF(AT10*100/AS10&lt;200,ROUND(AT10*100/AS10-100,1),ROUND(AT10/AS10,1)&amp;" р")))</f>
        <v>0</v>
      </c>
      <c r="AV10" s="76"/>
      <c r="AW10" s="77"/>
      <c r="AX10" s="78">
        <f>IF(AV10=0,0,IF(AW10=0,"-100,0",IF(AW10*100/AV10&lt;200,ROUND(AW10*100/AV10-100,1),ROUND(AW10/AV10,1)&amp;" р")))</f>
        <v>0</v>
      </c>
      <c r="AY10" s="76"/>
      <c r="AZ10" s="77"/>
      <c r="BA10" s="78">
        <f>IF(AY10=0,0,IF(AZ10=0,"-100,0",IF(AZ10*100/AY10&lt;200,ROUND(AZ10*100/AY10-100,1),ROUND(AZ10/AY10,1)&amp;" р")))</f>
        <v>0</v>
      </c>
      <c r="BB10" s="76"/>
      <c r="BC10" s="77"/>
      <c r="BD10" s="78">
        <f>IF(BB10=0,0,IF(BC10=0,"-100,0",IF(BC10*100/BB10&lt;200,ROUND(BC10*100/BB10-100,1),ROUND(BC10/BB10,1)&amp;" р")))</f>
        <v>0</v>
      </c>
      <c r="BE10" s="76"/>
      <c r="BF10" s="77"/>
      <c r="BG10" s="78">
        <f>IF(BE10=0,0,IF(BF10=0,"-100,0",IF(BF10*100/BE10&lt;200,ROUND(BF10*100/BE10-100,1),ROUND(BF10/BE10,1)&amp;" р")))</f>
        <v>0</v>
      </c>
      <c r="BH10" s="76"/>
      <c r="BI10" s="77"/>
      <c r="BJ10" s="78">
        <f>IF(BH10=0,0,IF(BI10=0,"-100,0",IF(BI10*100/BH10&lt;200,ROUND(BI10*100/BH10-100,1),ROUND(BI10/BH10,1)&amp;" р")))</f>
        <v>0</v>
      </c>
      <c r="BK10" s="76"/>
      <c r="BL10" s="77"/>
      <c r="BM10" s="78">
        <f>IF(BK10=0,0,IF(BL10=0,"-100,0",IF(BL10*100/BK10&lt;200,ROUND(BL10*100/BK10-100,1),ROUND(BL10/BK10,1)&amp;" р")))</f>
        <v>0</v>
      </c>
      <c r="BN10" s="76"/>
      <c r="BO10" s="77"/>
      <c r="BP10" s="78">
        <f>IF(BN10=0,0,IF(BO10=0,"-100,0",IF(BO10*100/BN10&lt;200,ROUND(BO10*100/BN10-100,1),ROUND(BO10/BN10,1)&amp;" р")))</f>
        <v>0</v>
      </c>
      <c r="BQ10" s="76"/>
      <c r="BR10" s="77"/>
      <c r="BS10" s="78">
        <f>IF(BQ10=0,0,IF(BR10=0,"-100,0",IF(BR10*100/BQ10&lt;200,ROUND(BR10*100/BQ10-100,1),ROUND(BR10/BQ10,1)&amp;" р")))</f>
        <v>0</v>
      </c>
      <c r="BT10" s="76"/>
      <c r="BU10" s="77"/>
      <c r="BV10" s="78">
        <f>IF(BT10=0,0,IF(BU10=0,"-100,0",IF(BU10*100/BT10&lt;200,ROUND(BU10*100/BT10-100,1),ROUND(BU10/BT10,1)&amp;" р")))</f>
        <v>0</v>
      </c>
      <c r="BW10" s="76"/>
      <c r="BX10" s="77"/>
      <c r="BY10" s="78">
        <f>IF(BW10=0,0,IF(BX10=0,"-100,0",IF(BX10*100/BW10&lt;200,ROUND(BX10*100/BW10-100,1),ROUND(BX10/BW10,1)&amp;" р")))</f>
        <v>0</v>
      </c>
      <c r="BZ10" s="76"/>
      <c r="CA10" s="77"/>
      <c r="CB10" s="78">
        <f>IF(BZ10=0,0,IF(CA10=0,"-100,0",IF(CA10*100/BZ10&lt;200,ROUND(CA10*100/BZ10-100,1),ROUND(CA10/BZ10,1)&amp;" р")))</f>
        <v>0</v>
      </c>
      <c r="CC10" s="76"/>
      <c r="CD10" s="77"/>
      <c r="CE10" s="78">
        <f>IF(CC10=0,0,IF(CD10=0,"-100,0",IF(CD10*100/CC10&lt;200,ROUND(CD10*100/CC10-100,1),ROUND(CD10/CC10,1)&amp;" р")))</f>
        <v>0</v>
      </c>
    </row>
    <row r="11" spans="1:83" ht="20.25" customHeight="1">
      <c r="A11" s="40">
        <v>2</v>
      </c>
      <c r="B11" s="190" t="s">
        <v>175</v>
      </c>
      <c r="C11" s="79"/>
      <c r="D11" s="80"/>
      <c r="E11" s="78">
        <f>IF(C11=0,0,IF(D11=0,"-100,0",IF(D11*100/C11&lt;200,ROUND(D11*100/C11-100,1),ROUND(D11/C11,1)&amp;" р")))</f>
        <v>0</v>
      </c>
      <c r="F11" s="79"/>
      <c r="G11" s="80"/>
      <c r="H11" s="78">
        <f>IF(F11=0,0,IF(G11=0,"-100,0",IF(G11*100/F11&lt;200,ROUND(G11*100/F11-100,1),ROUND(G11/F11,1)&amp;" р")))</f>
        <v>0</v>
      </c>
      <c r="I11" s="79"/>
      <c r="J11" s="80"/>
      <c r="K11" s="78">
        <f>IF(I11=0,0,IF(J11=0,"-100,0",IF(J11*100/I11&lt;200,ROUND(J11*100/I11-100,1),ROUND(J11/I11,1)&amp;" р")))</f>
        <v>0</v>
      </c>
      <c r="L11" s="79"/>
      <c r="M11" s="80"/>
      <c r="N11" s="78">
        <f>IF(L11=0,0,IF(M11=0,"-100,0",IF(M11*100/L11&lt;200,ROUND(M11*100/L11-100,1),ROUND(M11/L11,1)&amp;" р")))</f>
        <v>0</v>
      </c>
      <c r="O11" s="79"/>
      <c r="P11" s="80"/>
      <c r="Q11" s="78">
        <f>IF(O11=0,0,IF(P11=0,"-100,0",IF(P11*100/O11&lt;200,ROUND(P11*100/O11-100,1),ROUND(P11/O11,1)&amp;" р")))</f>
        <v>0</v>
      </c>
      <c r="R11" s="79"/>
      <c r="S11" s="80"/>
      <c r="T11" s="78">
        <f>IF(R11=0,0,IF(S11=0,"-100,0",IF(S11*100/R11&lt;200,ROUND(S11*100/R11-100,1),ROUND(S11/R11,1)&amp;" р")))</f>
        <v>0</v>
      </c>
      <c r="U11" s="79"/>
      <c r="V11" s="80"/>
      <c r="W11" s="78">
        <f>IF(U11=0,0,IF(V11=0,"-100,0",IF(V11*100/U11&lt;200,ROUND(V11*100/U11-100,1),ROUND(V11/U11,1)&amp;" р")))</f>
        <v>0</v>
      </c>
      <c r="X11" s="79"/>
      <c r="Y11" s="80"/>
      <c r="Z11" s="78">
        <f>IF(X11=0,0,IF(Y11=0,"-100,0",IF(Y11*100/X11&lt;200,ROUND(Y11*100/X11-100,1),ROUND(Y11/X11,1)&amp;" р")))</f>
        <v>0</v>
      </c>
      <c r="AA11" s="79"/>
      <c r="AB11" s="80"/>
      <c r="AC11" s="78">
        <f>IF(AA11=0,0,IF(AB11=0,"-100,0",IF(AB11*100/AA11&lt;200,ROUND(AB11*100/AA11-100,1),ROUND(AB11/AA11,1)&amp;" р")))</f>
        <v>0</v>
      </c>
      <c r="AD11" s="79"/>
      <c r="AE11" s="80"/>
      <c r="AF11" s="78">
        <f>IF(AD11=0,0,IF(AE11=0,"-100,0",IF(AE11*100/AD11&lt;200,ROUND(AE11*100/AD11-100,1),ROUND(AE11/AD11,1)&amp;" р")))</f>
        <v>0</v>
      </c>
      <c r="AG11" s="79"/>
      <c r="AH11" s="80"/>
      <c r="AI11" s="78">
        <f>IF(AG11=0,0,IF(AH11=0,"-100,0",IF(AH11*100/AG11&lt;200,ROUND(AH11*100/AG11-100,1),ROUND(AH11/AG11,1)&amp;" р")))</f>
        <v>0</v>
      </c>
      <c r="AJ11" s="79"/>
      <c r="AK11" s="80"/>
      <c r="AL11" s="78">
        <f>IF(AJ11=0,0,IF(AK11=0,"-100,0",IF(AK11*100/AJ11&lt;200,ROUND(AK11*100/AJ11-100,1),ROUND(AK11/AJ11,1)&amp;" р")))</f>
        <v>0</v>
      </c>
      <c r="AM11" s="79"/>
      <c r="AN11" s="80"/>
      <c r="AO11" s="78">
        <f>IF(AM11=0,0,IF(AN11=0,"-100,0",IF(AN11*100/AM11&lt;200,ROUND(AN11*100/AM11-100,1),ROUND(AN11/AM11,1)&amp;" р")))</f>
        <v>0</v>
      </c>
      <c r="AP11" s="79"/>
      <c r="AQ11" s="80"/>
      <c r="AR11" s="78">
        <f>IF(AP11=0,0,IF(AQ11=0,"-100,0",IF(AQ11*100/AP11&lt;200,ROUND(AQ11*100/AP11-100,1),ROUND(AQ11/AP11,1)&amp;" р")))</f>
        <v>0</v>
      </c>
      <c r="AS11" s="79"/>
      <c r="AT11" s="80"/>
      <c r="AU11" s="78">
        <f>IF(AS11=0,0,IF(AT11=0,"-100,0",IF(AT11*100/AS11&lt;200,ROUND(AT11*100/AS11-100,1),ROUND(AT11/AS11,1)&amp;" р")))</f>
        <v>0</v>
      </c>
      <c r="AV11" s="79"/>
      <c r="AW11" s="80"/>
      <c r="AX11" s="78">
        <f>IF(AV11=0,0,IF(AW11=0,"-100,0",IF(AW11*100/AV11&lt;200,ROUND(AW11*100/AV11-100,1),ROUND(AW11/AV11,1)&amp;" р")))</f>
        <v>0</v>
      </c>
      <c r="AY11" s="79"/>
      <c r="AZ11" s="80"/>
      <c r="BA11" s="78">
        <f>IF(AY11=0,0,IF(AZ11=0,"-100,0",IF(AZ11*100/AY11&lt;200,ROUND(AZ11*100/AY11-100,1),ROUND(AZ11/AY11,1)&amp;" р")))</f>
        <v>0</v>
      </c>
      <c r="BB11" s="79"/>
      <c r="BC11" s="80"/>
      <c r="BD11" s="78">
        <f>IF(BB11=0,0,IF(BC11=0,"-100,0",IF(BC11*100/BB11&lt;200,ROUND(BC11*100/BB11-100,1),ROUND(BC11/BB11,1)&amp;" р")))</f>
        <v>0</v>
      </c>
      <c r="BE11" s="79"/>
      <c r="BF11" s="80"/>
      <c r="BG11" s="78">
        <f>IF(BE11=0,0,IF(BF11=0,"-100,0",IF(BF11*100/BE11&lt;200,ROUND(BF11*100/BE11-100,1),ROUND(BF11/BE11,1)&amp;" р")))</f>
        <v>0</v>
      </c>
      <c r="BH11" s="79"/>
      <c r="BI11" s="80"/>
      <c r="BJ11" s="78">
        <f>IF(BH11=0,0,IF(BI11=0,"-100,0",IF(BI11*100/BH11&lt;200,ROUND(BI11*100/BH11-100,1),ROUND(BI11/BH11,1)&amp;" р")))</f>
        <v>0</v>
      </c>
      <c r="BK11" s="79"/>
      <c r="BL11" s="80"/>
      <c r="BM11" s="78">
        <f>IF(BK11=0,0,IF(BL11=0,"-100,0",IF(BL11*100/BK11&lt;200,ROUND(BL11*100/BK11-100,1),ROUND(BL11/BK11,1)&amp;" р")))</f>
        <v>0</v>
      </c>
      <c r="BN11" s="79"/>
      <c r="BO11" s="80"/>
      <c r="BP11" s="78">
        <f>IF(BN11=0,0,IF(BO11=0,"-100,0",IF(BO11*100/BN11&lt;200,ROUND(BO11*100/BN11-100,1),ROUND(BO11/BN11,1)&amp;" р")))</f>
        <v>0</v>
      </c>
      <c r="BQ11" s="79"/>
      <c r="BR11" s="80"/>
      <c r="BS11" s="78">
        <f>IF(BQ11=0,0,IF(BR11=0,"-100,0",IF(BR11*100/BQ11&lt;200,ROUND(BR11*100/BQ11-100,1),ROUND(BR11/BQ11,1)&amp;" р")))</f>
        <v>0</v>
      </c>
      <c r="BT11" s="79"/>
      <c r="BU11" s="80"/>
      <c r="BV11" s="78">
        <f>IF(BT11=0,0,IF(BU11=0,"-100,0",IF(BU11*100/BT11&lt;200,ROUND(BU11*100/BT11-100,1),ROUND(BU11/BT11,1)&amp;" р")))</f>
        <v>0</v>
      </c>
      <c r="BW11" s="79"/>
      <c r="BX11" s="80"/>
      <c r="BY11" s="78">
        <f>IF(BW11=0,0,IF(BX11=0,"-100,0",IF(BX11*100/BW11&lt;200,ROUND(BX11*100/BW11-100,1),ROUND(BX11/BW11,1)&amp;" р")))</f>
        <v>0</v>
      </c>
      <c r="BZ11" s="79"/>
      <c r="CA11" s="80"/>
      <c r="CB11" s="78">
        <f>IF(BZ11=0,0,IF(CA11=0,"-100,0",IF(CA11*100/BZ11&lt;200,ROUND(CA11*100/BZ11-100,1),ROUND(CA11/BZ11,1)&amp;" р")))</f>
        <v>0</v>
      </c>
      <c r="CC11" s="79"/>
      <c r="CD11" s="80"/>
      <c r="CE11" s="78">
        <f>IF(CC11=0,0,IF(CD11=0,"-100,0",IF(CD11*100/CC11&lt;200,ROUND(CD11*100/CC11-100,1),ROUND(CD11/CC11,1)&amp;" р")))</f>
        <v>0</v>
      </c>
    </row>
    <row r="12" spans="1:83" ht="20.25" customHeight="1">
      <c r="A12" s="40">
        <v>3</v>
      </c>
      <c r="B12" s="190" t="s">
        <v>176</v>
      </c>
      <c r="C12" s="79"/>
      <c r="D12" s="80"/>
      <c r="E12" s="78">
        <f>IF(C12=0,0,IF(D12=0,"-100,0",IF(D12*100/C12&lt;200,ROUND(D12*100/C12-100,1),ROUND(D12/C12,1)&amp;" р")))</f>
        <v>0</v>
      </c>
      <c r="F12" s="79"/>
      <c r="G12" s="80"/>
      <c r="H12" s="78">
        <f>IF(F12=0,0,IF(G12=0,"-100,0",IF(G12*100/F12&lt;200,ROUND(G12*100/F12-100,1),ROUND(G12/F12,1)&amp;" р")))</f>
        <v>0</v>
      </c>
      <c r="I12" s="79"/>
      <c r="J12" s="80"/>
      <c r="K12" s="78">
        <f>IF(I12=0,0,IF(J12=0,"-100,0",IF(J12*100/I12&lt;200,ROUND(J12*100/I12-100,1),ROUND(J12/I12,1)&amp;" р")))</f>
        <v>0</v>
      </c>
      <c r="L12" s="79"/>
      <c r="M12" s="80"/>
      <c r="N12" s="78">
        <f>IF(L12=0,0,IF(M12=0,"-100,0",IF(M12*100/L12&lt;200,ROUND(M12*100/L12-100,1),ROUND(M12/L12,1)&amp;" р")))</f>
        <v>0</v>
      </c>
      <c r="O12" s="79"/>
      <c r="P12" s="80"/>
      <c r="Q12" s="78">
        <f>IF(O12=0,0,IF(P12=0,"-100,0",IF(P12*100/O12&lt;200,ROUND(P12*100/O12-100,1),ROUND(P12/O12,1)&amp;" р")))</f>
        <v>0</v>
      </c>
      <c r="R12" s="79"/>
      <c r="S12" s="80"/>
      <c r="T12" s="78">
        <f>IF(R12=0,0,IF(S12=0,"-100,0",IF(S12*100/R12&lt;200,ROUND(S12*100/R12-100,1),ROUND(S12/R12,1)&amp;" р")))</f>
        <v>0</v>
      </c>
      <c r="U12" s="79"/>
      <c r="V12" s="80"/>
      <c r="W12" s="78">
        <f>IF(U12=0,0,IF(V12=0,"-100,0",IF(V12*100/U12&lt;200,ROUND(V12*100/U12-100,1),ROUND(V12/U12,1)&amp;" р")))</f>
        <v>0</v>
      </c>
      <c r="X12" s="79"/>
      <c r="Y12" s="80"/>
      <c r="Z12" s="78">
        <f>IF(X12=0,0,IF(Y12=0,"-100,0",IF(Y12*100/X12&lt;200,ROUND(Y12*100/X12-100,1),ROUND(Y12/X12,1)&amp;" р")))</f>
        <v>0</v>
      </c>
      <c r="AA12" s="79"/>
      <c r="AB12" s="80"/>
      <c r="AC12" s="78">
        <f>IF(AA12=0,0,IF(AB12=0,"-100,0",IF(AB12*100/AA12&lt;200,ROUND(AB12*100/AA12-100,1),ROUND(AB12/AA12,1)&amp;" р")))</f>
        <v>0</v>
      </c>
      <c r="AD12" s="79"/>
      <c r="AE12" s="80"/>
      <c r="AF12" s="78">
        <f>IF(AD12=0,0,IF(AE12=0,"-100,0",IF(AE12*100/AD12&lt;200,ROUND(AE12*100/AD12-100,1),ROUND(AE12/AD12,1)&amp;" р")))</f>
        <v>0</v>
      </c>
      <c r="AG12" s="79"/>
      <c r="AH12" s="80"/>
      <c r="AI12" s="78">
        <f>IF(AG12=0,0,IF(AH12=0,"-100,0",IF(AH12*100/AG12&lt;200,ROUND(AH12*100/AG12-100,1),ROUND(AH12/AG12,1)&amp;" р")))</f>
        <v>0</v>
      </c>
      <c r="AJ12" s="79"/>
      <c r="AK12" s="80"/>
      <c r="AL12" s="78">
        <f>IF(AJ12=0,0,IF(AK12=0,"-100,0",IF(AK12*100/AJ12&lt;200,ROUND(AK12*100/AJ12-100,1),ROUND(AK12/AJ12,1)&amp;" р")))</f>
        <v>0</v>
      </c>
      <c r="AM12" s="79"/>
      <c r="AN12" s="80"/>
      <c r="AO12" s="78">
        <f>IF(AM12=0,0,IF(AN12=0,"-100,0",IF(AN12*100/AM12&lt;200,ROUND(AN12*100/AM12-100,1),ROUND(AN12/AM12,1)&amp;" р")))</f>
        <v>0</v>
      </c>
      <c r="AP12" s="79"/>
      <c r="AQ12" s="80"/>
      <c r="AR12" s="78">
        <f>IF(AP12=0,0,IF(AQ12=0,"-100,0",IF(AQ12*100/AP12&lt;200,ROUND(AQ12*100/AP12-100,1),ROUND(AQ12/AP12,1)&amp;" р")))</f>
        <v>0</v>
      </c>
      <c r="AS12" s="79"/>
      <c r="AT12" s="80"/>
      <c r="AU12" s="78">
        <f>IF(AS12=0,0,IF(AT12=0,"-100,0",IF(AT12*100/AS12&lt;200,ROUND(AT12*100/AS12-100,1),ROUND(AT12/AS12,1)&amp;" р")))</f>
        <v>0</v>
      </c>
      <c r="AV12" s="79"/>
      <c r="AW12" s="80"/>
      <c r="AX12" s="78">
        <f>IF(AV12=0,0,IF(AW12=0,"-100,0",IF(AW12*100/AV12&lt;200,ROUND(AW12*100/AV12-100,1),ROUND(AW12/AV12,1)&amp;" р")))</f>
        <v>0</v>
      </c>
      <c r="AY12" s="79"/>
      <c r="AZ12" s="80"/>
      <c r="BA12" s="78">
        <f>IF(AY12=0,0,IF(AZ12=0,"-100,0",IF(AZ12*100/AY12&lt;200,ROUND(AZ12*100/AY12-100,1),ROUND(AZ12/AY12,1)&amp;" р")))</f>
        <v>0</v>
      </c>
      <c r="BB12" s="79"/>
      <c r="BC12" s="80"/>
      <c r="BD12" s="78">
        <f>IF(BB12=0,0,IF(BC12=0,"-100,0",IF(BC12*100/BB12&lt;200,ROUND(BC12*100/BB12-100,1),ROUND(BC12/BB12,1)&amp;" р")))</f>
        <v>0</v>
      </c>
      <c r="BE12" s="79"/>
      <c r="BF12" s="80"/>
      <c r="BG12" s="78">
        <f>IF(BE12=0,0,IF(BF12=0,"-100,0",IF(BF12*100/BE12&lt;200,ROUND(BF12*100/BE12-100,1),ROUND(BF12/BE12,1)&amp;" р")))</f>
        <v>0</v>
      </c>
      <c r="BH12" s="79"/>
      <c r="BI12" s="80"/>
      <c r="BJ12" s="78">
        <f>IF(BH12=0,0,IF(BI12=0,"-100,0",IF(BI12*100/BH12&lt;200,ROUND(BI12*100/BH12-100,1),ROUND(BI12/BH12,1)&amp;" р")))</f>
        <v>0</v>
      </c>
      <c r="BK12" s="79"/>
      <c r="BL12" s="80"/>
      <c r="BM12" s="78">
        <f>IF(BK12=0,0,IF(BL12=0,"-100,0",IF(BL12*100/BK12&lt;200,ROUND(BL12*100/BK12-100,1),ROUND(BL12/BK12,1)&amp;" р")))</f>
        <v>0</v>
      </c>
      <c r="BN12" s="79"/>
      <c r="BO12" s="80"/>
      <c r="BP12" s="78">
        <f>IF(BN12=0,0,IF(BO12=0,"-100,0",IF(BO12*100/BN12&lt;200,ROUND(BO12*100/BN12-100,1),ROUND(BO12/BN12,1)&amp;" р")))</f>
        <v>0</v>
      </c>
      <c r="BQ12" s="79"/>
      <c r="BR12" s="80"/>
      <c r="BS12" s="78">
        <f>IF(BQ12=0,0,IF(BR12=0,"-100,0",IF(BR12*100/BQ12&lt;200,ROUND(BR12*100/BQ12-100,1),ROUND(BR12/BQ12,1)&amp;" р")))</f>
        <v>0</v>
      </c>
      <c r="BT12" s="79"/>
      <c r="BU12" s="80"/>
      <c r="BV12" s="78">
        <f>IF(BT12=0,0,IF(BU12=0,"-100,0",IF(BU12*100/BT12&lt;200,ROUND(BU12*100/BT12-100,1),ROUND(BU12/BT12,1)&amp;" р")))</f>
        <v>0</v>
      </c>
      <c r="BW12" s="79"/>
      <c r="BX12" s="80"/>
      <c r="BY12" s="78">
        <f>IF(BW12=0,0,IF(BX12=0,"-100,0",IF(BX12*100/BW12&lt;200,ROUND(BX12*100/BW12-100,1),ROUND(BX12/BW12,1)&amp;" р")))</f>
        <v>0</v>
      </c>
      <c r="BZ12" s="79"/>
      <c r="CA12" s="80"/>
      <c r="CB12" s="78">
        <f>IF(BZ12=0,0,IF(CA12=0,"-100,0",IF(CA12*100/BZ12&lt;200,ROUND(CA12*100/BZ12-100,1),ROUND(CA12/BZ12,1)&amp;" р")))</f>
        <v>0</v>
      </c>
      <c r="CC12" s="79"/>
      <c r="CD12" s="80"/>
      <c r="CE12" s="78">
        <f>IF(CC12=0,0,IF(CD12=0,"-100,0",IF(CD12*100/CC12&lt;200,ROUND(CD12*100/CC12-100,1),ROUND(CD12/CC12,1)&amp;" р")))</f>
        <v>0</v>
      </c>
    </row>
    <row r="13" spans="1:83" ht="20.25" customHeight="1">
      <c r="A13" s="40">
        <v>4</v>
      </c>
      <c r="B13" s="190" t="s">
        <v>177</v>
      </c>
      <c r="C13" s="79"/>
      <c r="D13" s="80"/>
      <c r="E13" s="78">
        <f aca="true" t="shared" si="0" ref="E13:E30">IF(C13=0,0,IF(D13=0,"-100,0",IF(D13*100/C13&lt;200,ROUND(D13*100/C13-100,1),ROUND(D13/C13,1)&amp;" р")))</f>
        <v>0</v>
      </c>
      <c r="F13" s="79"/>
      <c r="G13" s="80"/>
      <c r="H13" s="78">
        <f aca="true" t="shared" si="1" ref="H13:H31">IF(F13=0,0,IF(G13=0,"-100,0",IF(G13*100/F13&lt;200,ROUND(G13*100/F13-100,1),ROUND(G13/F13,1)&amp;" р")))</f>
        <v>0</v>
      </c>
      <c r="I13" s="79"/>
      <c r="J13" s="80"/>
      <c r="K13" s="78">
        <f aca="true" t="shared" si="2" ref="K13:K31">IF(I13=0,0,IF(J13=0,"-100,0",IF(J13*100/I13&lt;200,ROUND(J13*100/I13-100,1),ROUND(J13/I13,1)&amp;" р")))</f>
        <v>0</v>
      </c>
      <c r="L13" s="79"/>
      <c r="M13" s="80"/>
      <c r="N13" s="78">
        <f aca="true" t="shared" si="3" ref="N13:N31">IF(L13=0,0,IF(M13=0,"-100,0",IF(M13*100/L13&lt;200,ROUND(M13*100/L13-100,1),ROUND(M13/L13,1)&amp;" р")))</f>
        <v>0</v>
      </c>
      <c r="O13" s="79"/>
      <c r="P13" s="80"/>
      <c r="Q13" s="78">
        <f aca="true" t="shared" si="4" ref="Q13:Q31">IF(O13=0,0,IF(P13=0,"-100,0",IF(P13*100/O13&lt;200,ROUND(P13*100/O13-100,1),ROUND(P13/O13,1)&amp;" р")))</f>
        <v>0</v>
      </c>
      <c r="R13" s="79"/>
      <c r="S13" s="80"/>
      <c r="T13" s="78">
        <f aca="true" t="shared" si="5" ref="T13:T31">IF(R13=0,0,IF(S13=0,"-100,0",IF(S13*100/R13&lt;200,ROUND(S13*100/R13-100,1),ROUND(S13/R13,1)&amp;" р")))</f>
        <v>0</v>
      </c>
      <c r="U13" s="79"/>
      <c r="V13" s="80"/>
      <c r="W13" s="78">
        <f aca="true" t="shared" si="6" ref="W13:W31">IF(U13=0,0,IF(V13=0,"-100,0",IF(V13*100/U13&lt;200,ROUND(V13*100/U13-100,1),ROUND(V13/U13,1)&amp;" р")))</f>
        <v>0</v>
      </c>
      <c r="X13" s="79"/>
      <c r="Y13" s="80"/>
      <c r="Z13" s="78">
        <f aca="true" t="shared" si="7" ref="Z13:Z31">IF(X13=0,0,IF(Y13=0,"-100,0",IF(Y13*100/X13&lt;200,ROUND(Y13*100/X13-100,1),ROUND(Y13/X13,1)&amp;" р")))</f>
        <v>0</v>
      </c>
      <c r="AA13" s="79"/>
      <c r="AB13" s="80"/>
      <c r="AC13" s="78">
        <f aca="true" t="shared" si="8" ref="AC13:AC31">IF(AA13=0,0,IF(AB13=0,"-100,0",IF(AB13*100/AA13&lt;200,ROUND(AB13*100/AA13-100,1),ROUND(AB13/AA13,1)&amp;" р")))</f>
        <v>0</v>
      </c>
      <c r="AD13" s="79"/>
      <c r="AE13" s="80"/>
      <c r="AF13" s="78">
        <f aca="true" t="shared" si="9" ref="AF13:AF31">IF(AD13=0,0,IF(AE13=0,"-100,0",IF(AE13*100/AD13&lt;200,ROUND(AE13*100/AD13-100,1),ROUND(AE13/AD13,1)&amp;" р")))</f>
        <v>0</v>
      </c>
      <c r="AG13" s="79"/>
      <c r="AH13" s="80"/>
      <c r="AI13" s="78">
        <f aca="true" t="shared" si="10" ref="AI13:AI31">IF(AG13=0,0,IF(AH13=0,"-100,0",IF(AH13*100/AG13&lt;200,ROUND(AH13*100/AG13-100,1),ROUND(AH13/AG13,1)&amp;" р")))</f>
        <v>0</v>
      </c>
      <c r="AJ13" s="79"/>
      <c r="AK13" s="80"/>
      <c r="AL13" s="78">
        <f aca="true" t="shared" si="11" ref="AL13:AL31">IF(AJ13=0,0,IF(AK13=0,"-100,0",IF(AK13*100/AJ13&lt;200,ROUND(AK13*100/AJ13-100,1),ROUND(AK13/AJ13,1)&amp;" р")))</f>
        <v>0</v>
      </c>
      <c r="AM13" s="79"/>
      <c r="AN13" s="80"/>
      <c r="AO13" s="78">
        <f aca="true" t="shared" si="12" ref="AO13:AO31">IF(AM13=0,0,IF(AN13=0,"-100,0",IF(AN13*100/AM13&lt;200,ROUND(AN13*100/AM13-100,1),ROUND(AN13/AM13,1)&amp;" р")))</f>
        <v>0</v>
      </c>
      <c r="AP13" s="79"/>
      <c r="AQ13" s="80"/>
      <c r="AR13" s="78">
        <f aca="true" t="shared" si="13" ref="AR13:AR31">IF(AP13=0,0,IF(AQ13=0,"-100,0",IF(AQ13*100/AP13&lt;200,ROUND(AQ13*100/AP13-100,1),ROUND(AQ13/AP13,1)&amp;" р")))</f>
        <v>0</v>
      </c>
      <c r="AS13" s="79"/>
      <c r="AT13" s="80"/>
      <c r="AU13" s="78">
        <f aca="true" t="shared" si="14" ref="AU13:AU31">IF(AS13=0,0,IF(AT13=0,"-100,0",IF(AT13*100/AS13&lt;200,ROUND(AT13*100/AS13-100,1),ROUND(AT13/AS13,1)&amp;" р")))</f>
        <v>0</v>
      </c>
      <c r="AV13" s="79"/>
      <c r="AW13" s="80"/>
      <c r="AX13" s="78">
        <f aca="true" t="shared" si="15" ref="AX13:AX31">IF(AV13=0,0,IF(AW13=0,"-100,0",IF(AW13*100/AV13&lt;200,ROUND(AW13*100/AV13-100,1),ROUND(AW13/AV13,1)&amp;" р")))</f>
        <v>0</v>
      </c>
      <c r="AY13" s="79"/>
      <c r="AZ13" s="80"/>
      <c r="BA13" s="78">
        <f aca="true" t="shared" si="16" ref="BA13:BA31">IF(AY13=0,0,IF(AZ13=0,"-100,0",IF(AZ13*100/AY13&lt;200,ROUND(AZ13*100/AY13-100,1),ROUND(AZ13/AY13,1)&amp;" р")))</f>
        <v>0</v>
      </c>
      <c r="BB13" s="79"/>
      <c r="BC13" s="80"/>
      <c r="BD13" s="78">
        <f aca="true" t="shared" si="17" ref="BD13:BD31">IF(BB13=0,0,IF(BC13=0,"-100,0",IF(BC13*100/BB13&lt;200,ROUND(BC13*100/BB13-100,1),ROUND(BC13/BB13,1)&amp;" р")))</f>
        <v>0</v>
      </c>
      <c r="BE13" s="79"/>
      <c r="BF13" s="80"/>
      <c r="BG13" s="78">
        <f aca="true" t="shared" si="18" ref="BG13:BG31">IF(BE13=0,0,IF(BF13=0,"-100,0",IF(BF13*100/BE13&lt;200,ROUND(BF13*100/BE13-100,1),ROUND(BF13/BE13,1)&amp;" р")))</f>
        <v>0</v>
      </c>
      <c r="BH13" s="79"/>
      <c r="BI13" s="80"/>
      <c r="BJ13" s="78">
        <f aca="true" t="shared" si="19" ref="BJ13:BJ31">IF(BH13=0,0,IF(BI13=0,"-100,0",IF(BI13*100/BH13&lt;200,ROUND(BI13*100/BH13-100,1),ROUND(BI13/BH13,1)&amp;" р")))</f>
        <v>0</v>
      </c>
      <c r="BK13" s="79"/>
      <c r="BL13" s="80"/>
      <c r="BM13" s="78">
        <f aca="true" t="shared" si="20" ref="BM13:BM31">IF(BK13=0,0,IF(BL13=0,"-100,0",IF(BL13*100/BK13&lt;200,ROUND(BL13*100/BK13-100,1),ROUND(BL13/BK13,1)&amp;" р")))</f>
        <v>0</v>
      </c>
      <c r="BN13" s="79"/>
      <c r="BO13" s="80"/>
      <c r="BP13" s="78">
        <f aca="true" t="shared" si="21" ref="BP13:BP31">IF(BN13=0,0,IF(BO13=0,"-100,0",IF(BO13*100/BN13&lt;200,ROUND(BO13*100/BN13-100,1),ROUND(BO13/BN13,1)&amp;" р")))</f>
        <v>0</v>
      </c>
      <c r="BQ13" s="79"/>
      <c r="BR13" s="80"/>
      <c r="BS13" s="78">
        <f aca="true" t="shared" si="22" ref="BS13:BS31">IF(BQ13=0,0,IF(BR13=0,"-100,0",IF(BR13*100/BQ13&lt;200,ROUND(BR13*100/BQ13-100,1),ROUND(BR13/BQ13,1)&amp;" р")))</f>
        <v>0</v>
      </c>
      <c r="BT13" s="79"/>
      <c r="BU13" s="80"/>
      <c r="BV13" s="78">
        <f aca="true" t="shared" si="23" ref="BV13:BV31">IF(BT13=0,0,IF(BU13=0,"-100,0",IF(BU13*100/BT13&lt;200,ROUND(BU13*100/BT13-100,1),ROUND(BU13/BT13,1)&amp;" р")))</f>
        <v>0</v>
      </c>
      <c r="BW13" s="79"/>
      <c r="BX13" s="80"/>
      <c r="BY13" s="78">
        <f aca="true" t="shared" si="24" ref="BY13:BY31">IF(BW13=0,0,IF(BX13=0,"-100,0",IF(BX13*100/BW13&lt;200,ROUND(BX13*100/BW13-100,1),ROUND(BX13/BW13,1)&amp;" р")))</f>
        <v>0</v>
      </c>
      <c r="BZ13" s="79"/>
      <c r="CA13" s="80"/>
      <c r="CB13" s="78">
        <f aca="true" t="shared" si="25" ref="CB13:CB31">IF(BZ13=0,0,IF(CA13=0,"-100,0",IF(CA13*100/BZ13&lt;200,ROUND(CA13*100/BZ13-100,1),ROUND(CA13/BZ13,1)&amp;" р")))</f>
        <v>0</v>
      </c>
      <c r="CC13" s="79"/>
      <c r="CD13" s="80"/>
      <c r="CE13" s="78">
        <f aca="true" t="shared" si="26" ref="CE13:CE31">IF(CC13=0,0,IF(CD13=0,"-100,0",IF(CD13*100/CC13&lt;200,ROUND(CD13*100/CC13-100,1),ROUND(CD13/CC13,1)&amp;" р")))</f>
        <v>0</v>
      </c>
    </row>
    <row r="14" spans="1:83" ht="20.25" customHeight="1">
      <c r="A14" s="40">
        <v>5</v>
      </c>
      <c r="B14" s="190" t="s">
        <v>178</v>
      </c>
      <c r="C14" s="79"/>
      <c r="D14" s="80"/>
      <c r="E14" s="78">
        <f t="shared" si="0"/>
        <v>0</v>
      </c>
      <c r="F14" s="79"/>
      <c r="G14" s="80"/>
      <c r="H14" s="78">
        <f t="shared" si="1"/>
        <v>0</v>
      </c>
      <c r="I14" s="79"/>
      <c r="J14" s="80"/>
      <c r="K14" s="78">
        <f t="shared" si="2"/>
        <v>0</v>
      </c>
      <c r="L14" s="79"/>
      <c r="M14" s="80"/>
      <c r="N14" s="78">
        <f t="shared" si="3"/>
        <v>0</v>
      </c>
      <c r="O14" s="79"/>
      <c r="P14" s="80"/>
      <c r="Q14" s="78">
        <f t="shared" si="4"/>
        <v>0</v>
      </c>
      <c r="R14" s="79"/>
      <c r="S14" s="80"/>
      <c r="T14" s="78">
        <f t="shared" si="5"/>
        <v>0</v>
      </c>
      <c r="U14" s="79"/>
      <c r="V14" s="80"/>
      <c r="W14" s="78">
        <f t="shared" si="6"/>
        <v>0</v>
      </c>
      <c r="X14" s="79"/>
      <c r="Y14" s="80"/>
      <c r="Z14" s="78">
        <f t="shared" si="7"/>
        <v>0</v>
      </c>
      <c r="AA14" s="79"/>
      <c r="AB14" s="80"/>
      <c r="AC14" s="78">
        <f t="shared" si="8"/>
        <v>0</v>
      </c>
      <c r="AD14" s="79"/>
      <c r="AE14" s="80"/>
      <c r="AF14" s="78">
        <f t="shared" si="9"/>
        <v>0</v>
      </c>
      <c r="AG14" s="79"/>
      <c r="AH14" s="80"/>
      <c r="AI14" s="78">
        <f t="shared" si="10"/>
        <v>0</v>
      </c>
      <c r="AJ14" s="79"/>
      <c r="AK14" s="80"/>
      <c r="AL14" s="78">
        <f t="shared" si="11"/>
        <v>0</v>
      </c>
      <c r="AM14" s="79"/>
      <c r="AN14" s="80"/>
      <c r="AO14" s="78">
        <f t="shared" si="12"/>
        <v>0</v>
      </c>
      <c r="AP14" s="79"/>
      <c r="AQ14" s="80"/>
      <c r="AR14" s="78">
        <f t="shared" si="13"/>
        <v>0</v>
      </c>
      <c r="AS14" s="79"/>
      <c r="AT14" s="80"/>
      <c r="AU14" s="78">
        <f t="shared" si="14"/>
        <v>0</v>
      </c>
      <c r="AV14" s="79"/>
      <c r="AW14" s="80"/>
      <c r="AX14" s="78">
        <f t="shared" si="15"/>
        <v>0</v>
      </c>
      <c r="AY14" s="79"/>
      <c r="AZ14" s="80"/>
      <c r="BA14" s="78">
        <f t="shared" si="16"/>
        <v>0</v>
      </c>
      <c r="BB14" s="79"/>
      <c r="BC14" s="80"/>
      <c r="BD14" s="78">
        <f t="shared" si="17"/>
        <v>0</v>
      </c>
      <c r="BE14" s="79"/>
      <c r="BF14" s="80"/>
      <c r="BG14" s="78">
        <f t="shared" si="18"/>
        <v>0</v>
      </c>
      <c r="BH14" s="79"/>
      <c r="BI14" s="80"/>
      <c r="BJ14" s="78">
        <f t="shared" si="19"/>
        <v>0</v>
      </c>
      <c r="BK14" s="79"/>
      <c r="BL14" s="80"/>
      <c r="BM14" s="78">
        <f t="shared" si="20"/>
        <v>0</v>
      </c>
      <c r="BN14" s="79"/>
      <c r="BO14" s="80"/>
      <c r="BP14" s="78">
        <f t="shared" si="21"/>
        <v>0</v>
      </c>
      <c r="BQ14" s="79"/>
      <c r="BR14" s="80"/>
      <c r="BS14" s="78">
        <f t="shared" si="22"/>
        <v>0</v>
      </c>
      <c r="BT14" s="79"/>
      <c r="BU14" s="80"/>
      <c r="BV14" s="78">
        <f t="shared" si="23"/>
        <v>0</v>
      </c>
      <c r="BW14" s="79"/>
      <c r="BX14" s="80"/>
      <c r="BY14" s="78">
        <f t="shared" si="24"/>
        <v>0</v>
      </c>
      <c r="BZ14" s="79"/>
      <c r="CA14" s="80"/>
      <c r="CB14" s="78">
        <f t="shared" si="25"/>
        <v>0</v>
      </c>
      <c r="CC14" s="79"/>
      <c r="CD14" s="80"/>
      <c r="CE14" s="78">
        <f t="shared" si="26"/>
        <v>0</v>
      </c>
    </row>
    <row r="15" spans="1:83" ht="20.25" customHeight="1">
      <c r="A15" s="40">
        <v>6</v>
      </c>
      <c r="B15" s="190" t="s">
        <v>179</v>
      </c>
      <c r="C15" s="79"/>
      <c r="D15" s="80"/>
      <c r="E15" s="78">
        <f t="shared" si="0"/>
        <v>0</v>
      </c>
      <c r="F15" s="79"/>
      <c r="G15" s="80"/>
      <c r="H15" s="78">
        <f t="shared" si="1"/>
        <v>0</v>
      </c>
      <c r="I15" s="79"/>
      <c r="J15" s="80"/>
      <c r="K15" s="78">
        <f t="shared" si="2"/>
        <v>0</v>
      </c>
      <c r="L15" s="79"/>
      <c r="M15" s="80"/>
      <c r="N15" s="78">
        <f t="shared" si="3"/>
        <v>0</v>
      </c>
      <c r="O15" s="79"/>
      <c r="P15" s="80"/>
      <c r="Q15" s="78">
        <f t="shared" si="4"/>
        <v>0</v>
      </c>
      <c r="R15" s="79"/>
      <c r="S15" s="80"/>
      <c r="T15" s="78">
        <f t="shared" si="5"/>
        <v>0</v>
      </c>
      <c r="U15" s="79"/>
      <c r="V15" s="80"/>
      <c r="W15" s="78">
        <f t="shared" si="6"/>
        <v>0</v>
      </c>
      <c r="X15" s="79"/>
      <c r="Y15" s="80"/>
      <c r="Z15" s="78">
        <f t="shared" si="7"/>
        <v>0</v>
      </c>
      <c r="AA15" s="79"/>
      <c r="AB15" s="80"/>
      <c r="AC15" s="78">
        <f t="shared" si="8"/>
        <v>0</v>
      </c>
      <c r="AD15" s="79"/>
      <c r="AE15" s="80"/>
      <c r="AF15" s="78">
        <f t="shared" si="9"/>
        <v>0</v>
      </c>
      <c r="AG15" s="79"/>
      <c r="AH15" s="80"/>
      <c r="AI15" s="78">
        <f t="shared" si="10"/>
        <v>0</v>
      </c>
      <c r="AJ15" s="79"/>
      <c r="AK15" s="80"/>
      <c r="AL15" s="78">
        <f t="shared" si="11"/>
        <v>0</v>
      </c>
      <c r="AM15" s="79"/>
      <c r="AN15" s="80"/>
      <c r="AO15" s="78">
        <f t="shared" si="12"/>
        <v>0</v>
      </c>
      <c r="AP15" s="79"/>
      <c r="AQ15" s="80"/>
      <c r="AR15" s="78">
        <f t="shared" si="13"/>
        <v>0</v>
      </c>
      <c r="AS15" s="79"/>
      <c r="AT15" s="80"/>
      <c r="AU15" s="78">
        <f t="shared" si="14"/>
        <v>0</v>
      </c>
      <c r="AV15" s="79"/>
      <c r="AW15" s="80"/>
      <c r="AX15" s="78">
        <f t="shared" si="15"/>
        <v>0</v>
      </c>
      <c r="AY15" s="79"/>
      <c r="AZ15" s="80"/>
      <c r="BA15" s="78">
        <f t="shared" si="16"/>
        <v>0</v>
      </c>
      <c r="BB15" s="79"/>
      <c r="BC15" s="80"/>
      <c r="BD15" s="78">
        <f t="shared" si="17"/>
        <v>0</v>
      </c>
      <c r="BE15" s="79"/>
      <c r="BF15" s="80"/>
      <c r="BG15" s="78">
        <f t="shared" si="18"/>
        <v>0</v>
      </c>
      <c r="BH15" s="79"/>
      <c r="BI15" s="80"/>
      <c r="BJ15" s="78">
        <f t="shared" si="19"/>
        <v>0</v>
      </c>
      <c r="BK15" s="79"/>
      <c r="BL15" s="80"/>
      <c r="BM15" s="78">
        <f t="shared" si="20"/>
        <v>0</v>
      </c>
      <c r="BN15" s="79"/>
      <c r="BO15" s="80"/>
      <c r="BP15" s="78">
        <f t="shared" si="21"/>
        <v>0</v>
      </c>
      <c r="BQ15" s="79"/>
      <c r="BR15" s="80"/>
      <c r="BS15" s="78">
        <f t="shared" si="22"/>
        <v>0</v>
      </c>
      <c r="BT15" s="79"/>
      <c r="BU15" s="80"/>
      <c r="BV15" s="78">
        <f t="shared" si="23"/>
        <v>0</v>
      </c>
      <c r="BW15" s="79"/>
      <c r="BX15" s="80"/>
      <c r="BY15" s="78">
        <f t="shared" si="24"/>
        <v>0</v>
      </c>
      <c r="BZ15" s="79"/>
      <c r="CA15" s="80"/>
      <c r="CB15" s="78">
        <f t="shared" si="25"/>
        <v>0</v>
      </c>
      <c r="CC15" s="79"/>
      <c r="CD15" s="80"/>
      <c r="CE15" s="78">
        <f t="shared" si="26"/>
        <v>0</v>
      </c>
    </row>
    <row r="16" spans="1:83" ht="20.25" customHeight="1">
      <c r="A16" s="40">
        <v>7</v>
      </c>
      <c r="B16" s="190" t="s">
        <v>180</v>
      </c>
      <c r="C16" s="79"/>
      <c r="D16" s="80"/>
      <c r="E16" s="78">
        <f t="shared" si="0"/>
        <v>0</v>
      </c>
      <c r="F16" s="79"/>
      <c r="G16" s="80"/>
      <c r="H16" s="78">
        <f t="shared" si="1"/>
        <v>0</v>
      </c>
      <c r="I16" s="79"/>
      <c r="J16" s="80"/>
      <c r="K16" s="78">
        <f t="shared" si="2"/>
        <v>0</v>
      </c>
      <c r="L16" s="79"/>
      <c r="M16" s="80"/>
      <c r="N16" s="78">
        <f t="shared" si="3"/>
        <v>0</v>
      </c>
      <c r="O16" s="79"/>
      <c r="P16" s="80"/>
      <c r="Q16" s="78">
        <f t="shared" si="4"/>
        <v>0</v>
      </c>
      <c r="R16" s="79"/>
      <c r="S16" s="80"/>
      <c r="T16" s="78">
        <f t="shared" si="5"/>
        <v>0</v>
      </c>
      <c r="U16" s="79"/>
      <c r="V16" s="80"/>
      <c r="W16" s="78">
        <f t="shared" si="6"/>
        <v>0</v>
      </c>
      <c r="X16" s="79"/>
      <c r="Y16" s="80"/>
      <c r="Z16" s="78">
        <f t="shared" si="7"/>
        <v>0</v>
      </c>
      <c r="AA16" s="79"/>
      <c r="AB16" s="80"/>
      <c r="AC16" s="78">
        <f t="shared" si="8"/>
        <v>0</v>
      </c>
      <c r="AD16" s="79"/>
      <c r="AE16" s="80"/>
      <c r="AF16" s="78">
        <f t="shared" si="9"/>
        <v>0</v>
      </c>
      <c r="AG16" s="79"/>
      <c r="AH16" s="80"/>
      <c r="AI16" s="78">
        <f t="shared" si="10"/>
        <v>0</v>
      </c>
      <c r="AJ16" s="79"/>
      <c r="AK16" s="80"/>
      <c r="AL16" s="78">
        <f t="shared" si="11"/>
        <v>0</v>
      </c>
      <c r="AM16" s="79"/>
      <c r="AN16" s="80"/>
      <c r="AO16" s="78">
        <f t="shared" si="12"/>
        <v>0</v>
      </c>
      <c r="AP16" s="79"/>
      <c r="AQ16" s="80"/>
      <c r="AR16" s="78">
        <f t="shared" si="13"/>
        <v>0</v>
      </c>
      <c r="AS16" s="79"/>
      <c r="AT16" s="80"/>
      <c r="AU16" s="78">
        <f t="shared" si="14"/>
        <v>0</v>
      </c>
      <c r="AV16" s="79"/>
      <c r="AW16" s="80"/>
      <c r="AX16" s="78">
        <f t="shared" si="15"/>
        <v>0</v>
      </c>
      <c r="AY16" s="79"/>
      <c r="AZ16" s="80"/>
      <c r="BA16" s="78">
        <f t="shared" si="16"/>
        <v>0</v>
      </c>
      <c r="BB16" s="79"/>
      <c r="BC16" s="80"/>
      <c r="BD16" s="78">
        <f t="shared" si="17"/>
        <v>0</v>
      </c>
      <c r="BE16" s="79"/>
      <c r="BF16" s="80"/>
      <c r="BG16" s="78">
        <f t="shared" si="18"/>
        <v>0</v>
      </c>
      <c r="BH16" s="79"/>
      <c r="BI16" s="80"/>
      <c r="BJ16" s="78">
        <f t="shared" si="19"/>
        <v>0</v>
      </c>
      <c r="BK16" s="79"/>
      <c r="BL16" s="80"/>
      <c r="BM16" s="78">
        <f t="shared" si="20"/>
        <v>0</v>
      </c>
      <c r="BN16" s="79"/>
      <c r="BO16" s="80"/>
      <c r="BP16" s="78">
        <f t="shared" si="21"/>
        <v>0</v>
      </c>
      <c r="BQ16" s="79"/>
      <c r="BR16" s="80"/>
      <c r="BS16" s="78">
        <f t="shared" si="22"/>
        <v>0</v>
      </c>
      <c r="BT16" s="79"/>
      <c r="BU16" s="80"/>
      <c r="BV16" s="78">
        <f t="shared" si="23"/>
        <v>0</v>
      </c>
      <c r="BW16" s="79"/>
      <c r="BX16" s="80"/>
      <c r="BY16" s="78">
        <f t="shared" si="24"/>
        <v>0</v>
      </c>
      <c r="BZ16" s="79"/>
      <c r="CA16" s="80"/>
      <c r="CB16" s="78">
        <f t="shared" si="25"/>
        <v>0</v>
      </c>
      <c r="CC16" s="79"/>
      <c r="CD16" s="80"/>
      <c r="CE16" s="78">
        <f t="shared" si="26"/>
        <v>0</v>
      </c>
    </row>
    <row r="17" spans="1:83" ht="20.25" customHeight="1">
      <c r="A17" s="40">
        <v>8</v>
      </c>
      <c r="B17" s="190" t="s">
        <v>181</v>
      </c>
      <c r="C17" s="79"/>
      <c r="D17" s="80"/>
      <c r="E17" s="78">
        <f t="shared" si="0"/>
        <v>0</v>
      </c>
      <c r="F17" s="79"/>
      <c r="G17" s="80"/>
      <c r="H17" s="78">
        <f t="shared" si="1"/>
        <v>0</v>
      </c>
      <c r="I17" s="79"/>
      <c r="J17" s="80"/>
      <c r="K17" s="78">
        <f t="shared" si="2"/>
        <v>0</v>
      </c>
      <c r="L17" s="79"/>
      <c r="M17" s="80"/>
      <c r="N17" s="78">
        <f t="shared" si="3"/>
        <v>0</v>
      </c>
      <c r="O17" s="79"/>
      <c r="P17" s="80"/>
      <c r="Q17" s="78">
        <f t="shared" si="4"/>
        <v>0</v>
      </c>
      <c r="R17" s="79"/>
      <c r="S17" s="80"/>
      <c r="T17" s="78">
        <f t="shared" si="5"/>
        <v>0</v>
      </c>
      <c r="U17" s="79"/>
      <c r="V17" s="80"/>
      <c r="W17" s="78">
        <f t="shared" si="6"/>
        <v>0</v>
      </c>
      <c r="X17" s="79"/>
      <c r="Y17" s="80"/>
      <c r="Z17" s="78">
        <f t="shared" si="7"/>
        <v>0</v>
      </c>
      <c r="AA17" s="79"/>
      <c r="AB17" s="80"/>
      <c r="AC17" s="78">
        <f t="shared" si="8"/>
        <v>0</v>
      </c>
      <c r="AD17" s="79"/>
      <c r="AE17" s="80"/>
      <c r="AF17" s="78">
        <f t="shared" si="9"/>
        <v>0</v>
      </c>
      <c r="AG17" s="79"/>
      <c r="AH17" s="80"/>
      <c r="AI17" s="78">
        <f t="shared" si="10"/>
        <v>0</v>
      </c>
      <c r="AJ17" s="79"/>
      <c r="AK17" s="80"/>
      <c r="AL17" s="78">
        <f t="shared" si="11"/>
        <v>0</v>
      </c>
      <c r="AM17" s="79"/>
      <c r="AN17" s="80"/>
      <c r="AO17" s="78">
        <f t="shared" si="12"/>
        <v>0</v>
      </c>
      <c r="AP17" s="79"/>
      <c r="AQ17" s="80"/>
      <c r="AR17" s="78">
        <f t="shared" si="13"/>
        <v>0</v>
      </c>
      <c r="AS17" s="79"/>
      <c r="AT17" s="80"/>
      <c r="AU17" s="78">
        <f t="shared" si="14"/>
        <v>0</v>
      </c>
      <c r="AV17" s="79"/>
      <c r="AW17" s="80"/>
      <c r="AX17" s="78">
        <f t="shared" si="15"/>
        <v>0</v>
      </c>
      <c r="AY17" s="79"/>
      <c r="AZ17" s="80"/>
      <c r="BA17" s="78">
        <f t="shared" si="16"/>
        <v>0</v>
      </c>
      <c r="BB17" s="79"/>
      <c r="BC17" s="80"/>
      <c r="BD17" s="78">
        <f t="shared" si="17"/>
        <v>0</v>
      </c>
      <c r="BE17" s="79"/>
      <c r="BF17" s="80"/>
      <c r="BG17" s="78">
        <f t="shared" si="18"/>
        <v>0</v>
      </c>
      <c r="BH17" s="79"/>
      <c r="BI17" s="80"/>
      <c r="BJ17" s="78">
        <f t="shared" si="19"/>
        <v>0</v>
      </c>
      <c r="BK17" s="79"/>
      <c r="BL17" s="80"/>
      <c r="BM17" s="78">
        <f t="shared" si="20"/>
        <v>0</v>
      </c>
      <c r="BN17" s="79"/>
      <c r="BO17" s="80"/>
      <c r="BP17" s="78">
        <f t="shared" si="21"/>
        <v>0</v>
      </c>
      <c r="BQ17" s="79"/>
      <c r="BR17" s="80"/>
      <c r="BS17" s="78">
        <f t="shared" si="22"/>
        <v>0</v>
      </c>
      <c r="BT17" s="79"/>
      <c r="BU17" s="80"/>
      <c r="BV17" s="78">
        <f t="shared" si="23"/>
        <v>0</v>
      </c>
      <c r="BW17" s="79"/>
      <c r="BX17" s="80"/>
      <c r="BY17" s="78">
        <f t="shared" si="24"/>
        <v>0</v>
      </c>
      <c r="BZ17" s="79"/>
      <c r="CA17" s="80"/>
      <c r="CB17" s="78">
        <f t="shared" si="25"/>
        <v>0</v>
      </c>
      <c r="CC17" s="79"/>
      <c r="CD17" s="80"/>
      <c r="CE17" s="78">
        <f t="shared" si="26"/>
        <v>0</v>
      </c>
    </row>
    <row r="18" spans="1:83" ht="20.25" customHeight="1">
      <c r="A18" s="40">
        <v>9</v>
      </c>
      <c r="B18" s="190" t="s">
        <v>182</v>
      </c>
      <c r="C18" s="79"/>
      <c r="D18" s="80"/>
      <c r="E18" s="78">
        <f t="shared" si="0"/>
        <v>0</v>
      </c>
      <c r="F18" s="79"/>
      <c r="G18" s="80"/>
      <c r="H18" s="78">
        <f t="shared" si="1"/>
        <v>0</v>
      </c>
      <c r="I18" s="79"/>
      <c r="J18" s="80"/>
      <c r="K18" s="78">
        <f t="shared" si="2"/>
        <v>0</v>
      </c>
      <c r="L18" s="79"/>
      <c r="M18" s="80"/>
      <c r="N18" s="78">
        <f t="shared" si="3"/>
        <v>0</v>
      </c>
      <c r="O18" s="79"/>
      <c r="P18" s="80"/>
      <c r="Q18" s="78">
        <f t="shared" si="4"/>
        <v>0</v>
      </c>
      <c r="R18" s="79"/>
      <c r="S18" s="80"/>
      <c r="T18" s="78">
        <f t="shared" si="5"/>
        <v>0</v>
      </c>
      <c r="U18" s="79"/>
      <c r="V18" s="80"/>
      <c r="W18" s="78">
        <f t="shared" si="6"/>
        <v>0</v>
      </c>
      <c r="X18" s="79"/>
      <c r="Y18" s="80"/>
      <c r="Z18" s="78">
        <f t="shared" si="7"/>
        <v>0</v>
      </c>
      <c r="AA18" s="79"/>
      <c r="AB18" s="80"/>
      <c r="AC18" s="78">
        <f t="shared" si="8"/>
        <v>0</v>
      </c>
      <c r="AD18" s="79"/>
      <c r="AE18" s="80"/>
      <c r="AF18" s="78">
        <f t="shared" si="9"/>
        <v>0</v>
      </c>
      <c r="AG18" s="79"/>
      <c r="AH18" s="80"/>
      <c r="AI18" s="78">
        <f t="shared" si="10"/>
        <v>0</v>
      </c>
      <c r="AJ18" s="79"/>
      <c r="AK18" s="80"/>
      <c r="AL18" s="78">
        <f t="shared" si="11"/>
        <v>0</v>
      </c>
      <c r="AM18" s="79"/>
      <c r="AN18" s="80"/>
      <c r="AO18" s="78">
        <f t="shared" si="12"/>
        <v>0</v>
      </c>
      <c r="AP18" s="79"/>
      <c r="AQ18" s="80"/>
      <c r="AR18" s="78">
        <f t="shared" si="13"/>
        <v>0</v>
      </c>
      <c r="AS18" s="79"/>
      <c r="AT18" s="80"/>
      <c r="AU18" s="78">
        <f t="shared" si="14"/>
        <v>0</v>
      </c>
      <c r="AV18" s="79"/>
      <c r="AW18" s="80"/>
      <c r="AX18" s="78">
        <f t="shared" si="15"/>
        <v>0</v>
      </c>
      <c r="AY18" s="79"/>
      <c r="AZ18" s="80"/>
      <c r="BA18" s="78">
        <f t="shared" si="16"/>
        <v>0</v>
      </c>
      <c r="BB18" s="79"/>
      <c r="BC18" s="80"/>
      <c r="BD18" s="78">
        <f t="shared" si="17"/>
        <v>0</v>
      </c>
      <c r="BE18" s="79"/>
      <c r="BF18" s="80"/>
      <c r="BG18" s="78">
        <f t="shared" si="18"/>
        <v>0</v>
      </c>
      <c r="BH18" s="79"/>
      <c r="BI18" s="80"/>
      <c r="BJ18" s="78">
        <f t="shared" si="19"/>
        <v>0</v>
      </c>
      <c r="BK18" s="79"/>
      <c r="BL18" s="80"/>
      <c r="BM18" s="78">
        <f t="shared" si="20"/>
        <v>0</v>
      </c>
      <c r="BN18" s="79"/>
      <c r="BO18" s="80"/>
      <c r="BP18" s="78">
        <f t="shared" si="21"/>
        <v>0</v>
      </c>
      <c r="BQ18" s="79"/>
      <c r="BR18" s="80"/>
      <c r="BS18" s="78">
        <f t="shared" si="22"/>
        <v>0</v>
      </c>
      <c r="BT18" s="79"/>
      <c r="BU18" s="80"/>
      <c r="BV18" s="78">
        <f t="shared" si="23"/>
        <v>0</v>
      </c>
      <c r="BW18" s="79"/>
      <c r="BX18" s="80"/>
      <c r="BY18" s="78">
        <f t="shared" si="24"/>
        <v>0</v>
      </c>
      <c r="BZ18" s="79"/>
      <c r="CA18" s="80"/>
      <c r="CB18" s="78">
        <f t="shared" si="25"/>
        <v>0</v>
      </c>
      <c r="CC18" s="79"/>
      <c r="CD18" s="80"/>
      <c r="CE18" s="78">
        <f t="shared" si="26"/>
        <v>0</v>
      </c>
    </row>
    <row r="19" spans="1:83" ht="20.25" customHeight="1">
      <c r="A19" s="40">
        <v>10</v>
      </c>
      <c r="B19" s="190" t="s">
        <v>183</v>
      </c>
      <c r="C19" s="79"/>
      <c r="D19" s="80"/>
      <c r="E19" s="78">
        <f t="shared" si="0"/>
        <v>0</v>
      </c>
      <c r="F19" s="79"/>
      <c r="G19" s="80"/>
      <c r="H19" s="78">
        <f t="shared" si="1"/>
        <v>0</v>
      </c>
      <c r="I19" s="79"/>
      <c r="J19" s="80"/>
      <c r="K19" s="78">
        <f t="shared" si="2"/>
        <v>0</v>
      </c>
      <c r="L19" s="79"/>
      <c r="M19" s="80"/>
      <c r="N19" s="78">
        <f t="shared" si="3"/>
        <v>0</v>
      </c>
      <c r="O19" s="79"/>
      <c r="P19" s="80"/>
      <c r="Q19" s="78">
        <f t="shared" si="4"/>
        <v>0</v>
      </c>
      <c r="R19" s="79"/>
      <c r="S19" s="80"/>
      <c r="T19" s="78">
        <f t="shared" si="5"/>
        <v>0</v>
      </c>
      <c r="U19" s="79"/>
      <c r="V19" s="80"/>
      <c r="W19" s="78">
        <f t="shared" si="6"/>
        <v>0</v>
      </c>
      <c r="X19" s="79"/>
      <c r="Y19" s="80"/>
      <c r="Z19" s="78">
        <f t="shared" si="7"/>
        <v>0</v>
      </c>
      <c r="AA19" s="79"/>
      <c r="AB19" s="80"/>
      <c r="AC19" s="78">
        <f t="shared" si="8"/>
        <v>0</v>
      </c>
      <c r="AD19" s="79"/>
      <c r="AE19" s="80"/>
      <c r="AF19" s="78">
        <f t="shared" si="9"/>
        <v>0</v>
      </c>
      <c r="AG19" s="79"/>
      <c r="AH19" s="80"/>
      <c r="AI19" s="78">
        <f t="shared" si="10"/>
        <v>0</v>
      </c>
      <c r="AJ19" s="79"/>
      <c r="AK19" s="80"/>
      <c r="AL19" s="78">
        <f t="shared" si="11"/>
        <v>0</v>
      </c>
      <c r="AM19" s="79"/>
      <c r="AN19" s="80"/>
      <c r="AO19" s="78">
        <f t="shared" si="12"/>
        <v>0</v>
      </c>
      <c r="AP19" s="79"/>
      <c r="AQ19" s="80"/>
      <c r="AR19" s="78">
        <f t="shared" si="13"/>
        <v>0</v>
      </c>
      <c r="AS19" s="79"/>
      <c r="AT19" s="80"/>
      <c r="AU19" s="78">
        <f t="shared" si="14"/>
        <v>0</v>
      </c>
      <c r="AV19" s="79"/>
      <c r="AW19" s="80"/>
      <c r="AX19" s="78">
        <f t="shared" si="15"/>
        <v>0</v>
      </c>
      <c r="AY19" s="79"/>
      <c r="AZ19" s="80"/>
      <c r="BA19" s="78">
        <f t="shared" si="16"/>
        <v>0</v>
      </c>
      <c r="BB19" s="79"/>
      <c r="BC19" s="80"/>
      <c r="BD19" s="78">
        <f t="shared" si="17"/>
        <v>0</v>
      </c>
      <c r="BE19" s="79"/>
      <c r="BF19" s="80"/>
      <c r="BG19" s="78">
        <f t="shared" si="18"/>
        <v>0</v>
      </c>
      <c r="BH19" s="79"/>
      <c r="BI19" s="80"/>
      <c r="BJ19" s="78">
        <f t="shared" si="19"/>
        <v>0</v>
      </c>
      <c r="BK19" s="79"/>
      <c r="BL19" s="80"/>
      <c r="BM19" s="78">
        <f t="shared" si="20"/>
        <v>0</v>
      </c>
      <c r="BN19" s="79"/>
      <c r="BO19" s="80"/>
      <c r="BP19" s="78">
        <f t="shared" si="21"/>
        <v>0</v>
      </c>
      <c r="BQ19" s="79"/>
      <c r="BR19" s="80"/>
      <c r="BS19" s="78">
        <f t="shared" si="22"/>
        <v>0</v>
      </c>
      <c r="BT19" s="79"/>
      <c r="BU19" s="80"/>
      <c r="BV19" s="78">
        <f t="shared" si="23"/>
        <v>0</v>
      </c>
      <c r="BW19" s="79"/>
      <c r="BX19" s="80"/>
      <c r="BY19" s="78">
        <f t="shared" si="24"/>
        <v>0</v>
      </c>
      <c r="BZ19" s="79"/>
      <c r="CA19" s="80"/>
      <c r="CB19" s="78">
        <f t="shared" si="25"/>
        <v>0</v>
      </c>
      <c r="CC19" s="79"/>
      <c r="CD19" s="80"/>
      <c r="CE19" s="78">
        <f t="shared" si="26"/>
        <v>0</v>
      </c>
    </row>
    <row r="20" spans="1:83" ht="20.25" customHeight="1">
      <c r="A20" s="40">
        <v>11</v>
      </c>
      <c r="B20" s="190" t="s">
        <v>184</v>
      </c>
      <c r="C20" s="79"/>
      <c r="D20" s="80"/>
      <c r="E20" s="78">
        <f t="shared" si="0"/>
        <v>0</v>
      </c>
      <c r="F20" s="79"/>
      <c r="G20" s="80"/>
      <c r="H20" s="78">
        <f t="shared" si="1"/>
        <v>0</v>
      </c>
      <c r="I20" s="79"/>
      <c r="J20" s="80"/>
      <c r="K20" s="78">
        <f t="shared" si="2"/>
        <v>0</v>
      </c>
      <c r="L20" s="79"/>
      <c r="M20" s="80"/>
      <c r="N20" s="78">
        <f t="shared" si="3"/>
        <v>0</v>
      </c>
      <c r="O20" s="79"/>
      <c r="P20" s="80"/>
      <c r="Q20" s="78">
        <f t="shared" si="4"/>
        <v>0</v>
      </c>
      <c r="R20" s="79"/>
      <c r="S20" s="80"/>
      <c r="T20" s="78">
        <f t="shared" si="5"/>
        <v>0</v>
      </c>
      <c r="U20" s="79"/>
      <c r="V20" s="80"/>
      <c r="W20" s="78">
        <f t="shared" si="6"/>
        <v>0</v>
      </c>
      <c r="X20" s="79"/>
      <c r="Y20" s="80"/>
      <c r="Z20" s="78">
        <f t="shared" si="7"/>
        <v>0</v>
      </c>
      <c r="AA20" s="79"/>
      <c r="AB20" s="80"/>
      <c r="AC20" s="78">
        <f t="shared" si="8"/>
        <v>0</v>
      </c>
      <c r="AD20" s="79"/>
      <c r="AE20" s="80"/>
      <c r="AF20" s="78">
        <f t="shared" si="9"/>
        <v>0</v>
      </c>
      <c r="AG20" s="79"/>
      <c r="AH20" s="80"/>
      <c r="AI20" s="78">
        <f t="shared" si="10"/>
        <v>0</v>
      </c>
      <c r="AJ20" s="79"/>
      <c r="AK20" s="80"/>
      <c r="AL20" s="78">
        <f t="shared" si="11"/>
        <v>0</v>
      </c>
      <c r="AM20" s="79"/>
      <c r="AN20" s="80"/>
      <c r="AO20" s="78">
        <f t="shared" si="12"/>
        <v>0</v>
      </c>
      <c r="AP20" s="79"/>
      <c r="AQ20" s="80"/>
      <c r="AR20" s="78">
        <f t="shared" si="13"/>
        <v>0</v>
      </c>
      <c r="AS20" s="79"/>
      <c r="AT20" s="80"/>
      <c r="AU20" s="78">
        <f t="shared" si="14"/>
        <v>0</v>
      </c>
      <c r="AV20" s="79"/>
      <c r="AW20" s="80"/>
      <c r="AX20" s="78">
        <f t="shared" si="15"/>
        <v>0</v>
      </c>
      <c r="AY20" s="79"/>
      <c r="AZ20" s="80"/>
      <c r="BA20" s="78">
        <f t="shared" si="16"/>
        <v>0</v>
      </c>
      <c r="BB20" s="79"/>
      <c r="BC20" s="80"/>
      <c r="BD20" s="78">
        <f t="shared" si="17"/>
        <v>0</v>
      </c>
      <c r="BE20" s="79"/>
      <c r="BF20" s="80"/>
      <c r="BG20" s="78">
        <f t="shared" si="18"/>
        <v>0</v>
      </c>
      <c r="BH20" s="79"/>
      <c r="BI20" s="80"/>
      <c r="BJ20" s="78">
        <f t="shared" si="19"/>
        <v>0</v>
      </c>
      <c r="BK20" s="79"/>
      <c r="BL20" s="80"/>
      <c r="BM20" s="78">
        <f t="shared" si="20"/>
        <v>0</v>
      </c>
      <c r="BN20" s="79"/>
      <c r="BO20" s="80"/>
      <c r="BP20" s="78">
        <f t="shared" si="21"/>
        <v>0</v>
      </c>
      <c r="BQ20" s="79"/>
      <c r="BR20" s="80"/>
      <c r="BS20" s="78">
        <f t="shared" si="22"/>
        <v>0</v>
      </c>
      <c r="BT20" s="79"/>
      <c r="BU20" s="80"/>
      <c r="BV20" s="78">
        <f t="shared" si="23"/>
        <v>0</v>
      </c>
      <c r="BW20" s="79"/>
      <c r="BX20" s="80"/>
      <c r="BY20" s="78">
        <f t="shared" si="24"/>
        <v>0</v>
      </c>
      <c r="BZ20" s="79"/>
      <c r="CA20" s="80"/>
      <c r="CB20" s="78">
        <f t="shared" si="25"/>
        <v>0</v>
      </c>
      <c r="CC20" s="79"/>
      <c r="CD20" s="80"/>
      <c r="CE20" s="78">
        <f t="shared" si="26"/>
        <v>0</v>
      </c>
    </row>
    <row r="21" spans="1:83" ht="20.25" customHeight="1">
      <c r="A21" s="40">
        <v>12</v>
      </c>
      <c r="B21" s="190" t="s">
        <v>185</v>
      </c>
      <c r="C21" s="79"/>
      <c r="D21" s="80"/>
      <c r="E21" s="78">
        <f t="shared" si="0"/>
        <v>0</v>
      </c>
      <c r="F21" s="79"/>
      <c r="G21" s="80"/>
      <c r="H21" s="78">
        <f t="shared" si="1"/>
        <v>0</v>
      </c>
      <c r="I21" s="79"/>
      <c r="J21" s="80"/>
      <c r="K21" s="78">
        <f t="shared" si="2"/>
        <v>0</v>
      </c>
      <c r="L21" s="79"/>
      <c r="M21" s="80"/>
      <c r="N21" s="78">
        <f t="shared" si="3"/>
        <v>0</v>
      </c>
      <c r="O21" s="79"/>
      <c r="P21" s="80"/>
      <c r="Q21" s="78">
        <f t="shared" si="4"/>
        <v>0</v>
      </c>
      <c r="R21" s="79"/>
      <c r="S21" s="80"/>
      <c r="T21" s="78">
        <f t="shared" si="5"/>
        <v>0</v>
      </c>
      <c r="U21" s="79"/>
      <c r="V21" s="80"/>
      <c r="W21" s="78">
        <f t="shared" si="6"/>
        <v>0</v>
      </c>
      <c r="X21" s="79"/>
      <c r="Y21" s="80"/>
      <c r="Z21" s="78">
        <f t="shared" si="7"/>
        <v>0</v>
      </c>
      <c r="AA21" s="79"/>
      <c r="AB21" s="80"/>
      <c r="AC21" s="78">
        <f t="shared" si="8"/>
        <v>0</v>
      </c>
      <c r="AD21" s="79"/>
      <c r="AE21" s="80"/>
      <c r="AF21" s="78">
        <f t="shared" si="9"/>
        <v>0</v>
      </c>
      <c r="AG21" s="79"/>
      <c r="AH21" s="80"/>
      <c r="AI21" s="78">
        <f t="shared" si="10"/>
        <v>0</v>
      </c>
      <c r="AJ21" s="79"/>
      <c r="AK21" s="80"/>
      <c r="AL21" s="78">
        <f t="shared" si="11"/>
        <v>0</v>
      </c>
      <c r="AM21" s="79"/>
      <c r="AN21" s="80"/>
      <c r="AO21" s="78">
        <f t="shared" si="12"/>
        <v>0</v>
      </c>
      <c r="AP21" s="79"/>
      <c r="AQ21" s="80"/>
      <c r="AR21" s="78">
        <f t="shared" si="13"/>
        <v>0</v>
      </c>
      <c r="AS21" s="79"/>
      <c r="AT21" s="80"/>
      <c r="AU21" s="78">
        <f t="shared" si="14"/>
        <v>0</v>
      </c>
      <c r="AV21" s="79"/>
      <c r="AW21" s="80"/>
      <c r="AX21" s="78">
        <f t="shared" si="15"/>
        <v>0</v>
      </c>
      <c r="AY21" s="79"/>
      <c r="AZ21" s="80"/>
      <c r="BA21" s="78">
        <f t="shared" si="16"/>
        <v>0</v>
      </c>
      <c r="BB21" s="79"/>
      <c r="BC21" s="80"/>
      <c r="BD21" s="78">
        <f t="shared" si="17"/>
        <v>0</v>
      </c>
      <c r="BE21" s="79"/>
      <c r="BF21" s="80"/>
      <c r="BG21" s="78">
        <f t="shared" si="18"/>
        <v>0</v>
      </c>
      <c r="BH21" s="79"/>
      <c r="BI21" s="80"/>
      <c r="BJ21" s="78">
        <f t="shared" si="19"/>
        <v>0</v>
      </c>
      <c r="BK21" s="79"/>
      <c r="BL21" s="80"/>
      <c r="BM21" s="78">
        <f t="shared" si="20"/>
        <v>0</v>
      </c>
      <c r="BN21" s="79"/>
      <c r="BO21" s="80"/>
      <c r="BP21" s="78">
        <f t="shared" si="21"/>
        <v>0</v>
      </c>
      <c r="BQ21" s="79"/>
      <c r="BR21" s="80"/>
      <c r="BS21" s="78">
        <f t="shared" si="22"/>
        <v>0</v>
      </c>
      <c r="BT21" s="79"/>
      <c r="BU21" s="80"/>
      <c r="BV21" s="78">
        <f t="shared" si="23"/>
        <v>0</v>
      </c>
      <c r="BW21" s="79"/>
      <c r="BX21" s="80"/>
      <c r="BY21" s="78">
        <f t="shared" si="24"/>
        <v>0</v>
      </c>
      <c r="BZ21" s="79"/>
      <c r="CA21" s="80"/>
      <c r="CB21" s="78">
        <f t="shared" si="25"/>
        <v>0</v>
      </c>
      <c r="CC21" s="79"/>
      <c r="CD21" s="80"/>
      <c r="CE21" s="78">
        <f t="shared" si="26"/>
        <v>0</v>
      </c>
    </row>
    <row r="22" spans="1:83" ht="20.25" customHeight="1">
      <c r="A22" s="40">
        <v>13</v>
      </c>
      <c r="B22" s="190" t="s">
        <v>186</v>
      </c>
      <c r="C22" s="79"/>
      <c r="D22" s="80"/>
      <c r="E22" s="78">
        <f t="shared" si="0"/>
        <v>0</v>
      </c>
      <c r="F22" s="79"/>
      <c r="G22" s="80"/>
      <c r="H22" s="78">
        <f t="shared" si="1"/>
        <v>0</v>
      </c>
      <c r="I22" s="79"/>
      <c r="J22" s="80"/>
      <c r="K22" s="78">
        <f t="shared" si="2"/>
        <v>0</v>
      </c>
      <c r="L22" s="79"/>
      <c r="M22" s="80"/>
      <c r="N22" s="78">
        <f t="shared" si="3"/>
        <v>0</v>
      </c>
      <c r="O22" s="79"/>
      <c r="P22" s="80"/>
      <c r="Q22" s="78">
        <f t="shared" si="4"/>
        <v>0</v>
      </c>
      <c r="R22" s="79"/>
      <c r="S22" s="80"/>
      <c r="T22" s="78">
        <f t="shared" si="5"/>
        <v>0</v>
      </c>
      <c r="U22" s="79"/>
      <c r="V22" s="80"/>
      <c r="W22" s="78">
        <f t="shared" si="6"/>
        <v>0</v>
      </c>
      <c r="X22" s="79"/>
      <c r="Y22" s="80"/>
      <c r="Z22" s="78">
        <f t="shared" si="7"/>
        <v>0</v>
      </c>
      <c r="AA22" s="79"/>
      <c r="AB22" s="80"/>
      <c r="AC22" s="78">
        <f t="shared" si="8"/>
        <v>0</v>
      </c>
      <c r="AD22" s="79"/>
      <c r="AE22" s="80"/>
      <c r="AF22" s="78">
        <f t="shared" si="9"/>
        <v>0</v>
      </c>
      <c r="AG22" s="79"/>
      <c r="AH22" s="80"/>
      <c r="AI22" s="78">
        <f t="shared" si="10"/>
        <v>0</v>
      </c>
      <c r="AJ22" s="79"/>
      <c r="AK22" s="80"/>
      <c r="AL22" s="78">
        <f t="shared" si="11"/>
        <v>0</v>
      </c>
      <c r="AM22" s="79"/>
      <c r="AN22" s="80"/>
      <c r="AO22" s="78">
        <f t="shared" si="12"/>
        <v>0</v>
      </c>
      <c r="AP22" s="79"/>
      <c r="AQ22" s="80"/>
      <c r="AR22" s="78">
        <f t="shared" si="13"/>
        <v>0</v>
      </c>
      <c r="AS22" s="79"/>
      <c r="AT22" s="80"/>
      <c r="AU22" s="78">
        <f t="shared" si="14"/>
        <v>0</v>
      </c>
      <c r="AV22" s="79"/>
      <c r="AW22" s="80"/>
      <c r="AX22" s="78">
        <f t="shared" si="15"/>
        <v>0</v>
      </c>
      <c r="AY22" s="79"/>
      <c r="AZ22" s="80"/>
      <c r="BA22" s="78">
        <f t="shared" si="16"/>
        <v>0</v>
      </c>
      <c r="BB22" s="79"/>
      <c r="BC22" s="80"/>
      <c r="BD22" s="78">
        <f t="shared" si="17"/>
        <v>0</v>
      </c>
      <c r="BE22" s="79"/>
      <c r="BF22" s="80"/>
      <c r="BG22" s="78">
        <f t="shared" si="18"/>
        <v>0</v>
      </c>
      <c r="BH22" s="79"/>
      <c r="BI22" s="80"/>
      <c r="BJ22" s="78">
        <f t="shared" si="19"/>
        <v>0</v>
      </c>
      <c r="BK22" s="79"/>
      <c r="BL22" s="80"/>
      <c r="BM22" s="78">
        <f t="shared" si="20"/>
        <v>0</v>
      </c>
      <c r="BN22" s="79"/>
      <c r="BO22" s="80"/>
      <c r="BP22" s="78">
        <f t="shared" si="21"/>
        <v>0</v>
      </c>
      <c r="BQ22" s="79"/>
      <c r="BR22" s="80"/>
      <c r="BS22" s="78">
        <f t="shared" si="22"/>
        <v>0</v>
      </c>
      <c r="BT22" s="79"/>
      <c r="BU22" s="80"/>
      <c r="BV22" s="78">
        <f t="shared" si="23"/>
        <v>0</v>
      </c>
      <c r="BW22" s="79"/>
      <c r="BX22" s="80"/>
      <c r="BY22" s="78">
        <f t="shared" si="24"/>
        <v>0</v>
      </c>
      <c r="BZ22" s="79"/>
      <c r="CA22" s="80"/>
      <c r="CB22" s="78">
        <f t="shared" si="25"/>
        <v>0</v>
      </c>
      <c r="CC22" s="79"/>
      <c r="CD22" s="80"/>
      <c r="CE22" s="78">
        <f t="shared" si="26"/>
        <v>0</v>
      </c>
    </row>
    <row r="23" spans="1:83" ht="20.25" customHeight="1">
      <c r="A23" s="40">
        <v>14</v>
      </c>
      <c r="B23" s="190" t="s">
        <v>187</v>
      </c>
      <c r="C23" s="79"/>
      <c r="D23" s="80"/>
      <c r="E23" s="78">
        <f t="shared" si="0"/>
        <v>0</v>
      </c>
      <c r="F23" s="79"/>
      <c r="G23" s="80"/>
      <c r="H23" s="78">
        <f t="shared" si="1"/>
        <v>0</v>
      </c>
      <c r="I23" s="79"/>
      <c r="J23" s="80"/>
      <c r="K23" s="78">
        <f t="shared" si="2"/>
        <v>0</v>
      </c>
      <c r="L23" s="79"/>
      <c r="M23" s="80"/>
      <c r="N23" s="78">
        <f t="shared" si="3"/>
        <v>0</v>
      </c>
      <c r="O23" s="79"/>
      <c r="P23" s="80"/>
      <c r="Q23" s="78">
        <f t="shared" si="4"/>
        <v>0</v>
      </c>
      <c r="R23" s="79"/>
      <c r="S23" s="80"/>
      <c r="T23" s="78">
        <f t="shared" si="5"/>
        <v>0</v>
      </c>
      <c r="U23" s="79"/>
      <c r="V23" s="80"/>
      <c r="W23" s="78">
        <f t="shared" si="6"/>
        <v>0</v>
      </c>
      <c r="X23" s="79"/>
      <c r="Y23" s="80"/>
      <c r="Z23" s="78">
        <f t="shared" si="7"/>
        <v>0</v>
      </c>
      <c r="AA23" s="79"/>
      <c r="AB23" s="80"/>
      <c r="AC23" s="78">
        <f t="shared" si="8"/>
        <v>0</v>
      </c>
      <c r="AD23" s="79"/>
      <c r="AE23" s="80"/>
      <c r="AF23" s="78">
        <f t="shared" si="9"/>
        <v>0</v>
      </c>
      <c r="AG23" s="79"/>
      <c r="AH23" s="80"/>
      <c r="AI23" s="78">
        <f t="shared" si="10"/>
        <v>0</v>
      </c>
      <c r="AJ23" s="79"/>
      <c r="AK23" s="80"/>
      <c r="AL23" s="78">
        <f t="shared" si="11"/>
        <v>0</v>
      </c>
      <c r="AM23" s="79"/>
      <c r="AN23" s="80"/>
      <c r="AO23" s="78">
        <f t="shared" si="12"/>
        <v>0</v>
      </c>
      <c r="AP23" s="79"/>
      <c r="AQ23" s="80"/>
      <c r="AR23" s="78">
        <f t="shared" si="13"/>
        <v>0</v>
      </c>
      <c r="AS23" s="79"/>
      <c r="AT23" s="80"/>
      <c r="AU23" s="78">
        <f t="shared" si="14"/>
        <v>0</v>
      </c>
      <c r="AV23" s="79"/>
      <c r="AW23" s="80"/>
      <c r="AX23" s="78">
        <f t="shared" si="15"/>
        <v>0</v>
      </c>
      <c r="AY23" s="79"/>
      <c r="AZ23" s="80"/>
      <c r="BA23" s="78">
        <f t="shared" si="16"/>
        <v>0</v>
      </c>
      <c r="BB23" s="79"/>
      <c r="BC23" s="80"/>
      <c r="BD23" s="78">
        <f t="shared" si="17"/>
        <v>0</v>
      </c>
      <c r="BE23" s="79"/>
      <c r="BF23" s="80"/>
      <c r="BG23" s="78">
        <f t="shared" si="18"/>
        <v>0</v>
      </c>
      <c r="BH23" s="79"/>
      <c r="BI23" s="80"/>
      <c r="BJ23" s="78">
        <f t="shared" si="19"/>
        <v>0</v>
      </c>
      <c r="BK23" s="79"/>
      <c r="BL23" s="80"/>
      <c r="BM23" s="78">
        <f t="shared" si="20"/>
        <v>0</v>
      </c>
      <c r="BN23" s="79"/>
      <c r="BO23" s="80"/>
      <c r="BP23" s="78">
        <f t="shared" si="21"/>
        <v>0</v>
      </c>
      <c r="BQ23" s="79"/>
      <c r="BR23" s="80"/>
      <c r="BS23" s="78">
        <f t="shared" si="22"/>
        <v>0</v>
      </c>
      <c r="BT23" s="79"/>
      <c r="BU23" s="80"/>
      <c r="BV23" s="78">
        <f t="shared" si="23"/>
        <v>0</v>
      </c>
      <c r="BW23" s="79"/>
      <c r="BX23" s="80"/>
      <c r="BY23" s="78">
        <f t="shared" si="24"/>
        <v>0</v>
      </c>
      <c r="BZ23" s="79"/>
      <c r="CA23" s="80"/>
      <c r="CB23" s="78">
        <f t="shared" si="25"/>
        <v>0</v>
      </c>
      <c r="CC23" s="79"/>
      <c r="CD23" s="80"/>
      <c r="CE23" s="78">
        <f t="shared" si="26"/>
        <v>0</v>
      </c>
    </row>
    <row r="24" spans="1:83" ht="20.25" customHeight="1">
      <c r="A24" s="40">
        <v>15</v>
      </c>
      <c r="B24" s="190" t="s">
        <v>188</v>
      </c>
      <c r="C24" s="79"/>
      <c r="D24" s="80"/>
      <c r="E24" s="78">
        <f t="shared" si="0"/>
        <v>0</v>
      </c>
      <c r="F24" s="79"/>
      <c r="G24" s="80"/>
      <c r="H24" s="78">
        <f t="shared" si="1"/>
        <v>0</v>
      </c>
      <c r="I24" s="79"/>
      <c r="J24" s="80"/>
      <c r="K24" s="78">
        <f t="shared" si="2"/>
        <v>0</v>
      </c>
      <c r="L24" s="79"/>
      <c r="M24" s="80"/>
      <c r="N24" s="78">
        <f t="shared" si="3"/>
        <v>0</v>
      </c>
      <c r="O24" s="79"/>
      <c r="P24" s="80"/>
      <c r="Q24" s="78">
        <f t="shared" si="4"/>
        <v>0</v>
      </c>
      <c r="R24" s="79"/>
      <c r="S24" s="80"/>
      <c r="T24" s="78">
        <f t="shared" si="5"/>
        <v>0</v>
      </c>
      <c r="U24" s="79"/>
      <c r="V24" s="80"/>
      <c r="W24" s="78">
        <f t="shared" si="6"/>
        <v>0</v>
      </c>
      <c r="X24" s="79"/>
      <c r="Y24" s="80"/>
      <c r="Z24" s="78">
        <f t="shared" si="7"/>
        <v>0</v>
      </c>
      <c r="AA24" s="79"/>
      <c r="AB24" s="80"/>
      <c r="AC24" s="78">
        <f t="shared" si="8"/>
        <v>0</v>
      </c>
      <c r="AD24" s="79"/>
      <c r="AE24" s="80"/>
      <c r="AF24" s="78">
        <f t="shared" si="9"/>
        <v>0</v>
      </c>
      <c r="AG24" s="79"/>
      <c r="AH24" s="80"/>
      <c r="AI24" s="78">
        <f t="shared" si="10"/>
        <v>0</v>
      </c>
      <c r="AJ24" s="79"/>
      <c r="AK24" s="80"/>
      <c r="AL24" s="78">
        <f t="shared" si="11"/>
        <v>0</v>
      </c>
      <c r="AM24" s="79"/>
      <c r="AN24" s="80"/>
      <c r="AO24" s="78">
        <f t="shared" si="12"/>
        <v>0</v>
      </c>
      <c r="AP24" s="79"/>
      <c r="AQ24" s="80"/>
      <c r="AR24" s="78">
        <f t="shared" si="13"/>
        <v>0</v>
      </c>
      <c r="AS24" s="79"/>
      <c r="AT24" s="80"/>
      <c r="AU24" s="78">
        <f t="shared" si="14"/>
        <v>0</v>
      </c>
      <c r="AV24" s="79"/>
      <c r="AW24" s="80"/>
      <c r="AX24" s="78">
        <f t="shared" si="15"/>
        <v>0</v>
      </c>
      <c r="AY24" s="79"/>
      <c r="AZ24" s="80"/>
      <c r="BA24" s="78">
        <f t="shared" si="16"/>
        <v>0</v>
      </c>
      <c r="BB24" s="79"/>
      <c r="BC24" s="80"/>
      <c r="BD24" s="78">
        <f t="shared" si="17"/>
        <v>0</v>
      </c>
      <c r="BE24" s="79"/>
      <c r="BF24" s="80"/>
      <c r="BG24" s="78">
        <f t="shared" si="18"/>
        <v>0</v>
      </c>
      <c r="BH24" s="79"/>
      <c r="BI24" s="80"/>
      <c r="BJ24" s="78">
        <f t="shared" si="19"/>
        <v>0</v>
      </c>
      <c r="BK24" s="79"/>
      <c r="BL24" s="80"/>
      <c r="BM24" s="78">
        <f t="shared" si="20"/>
        <v>0</v>
      </c>
      <c r="BN24" s="79"/>
      <c r="BO24" s="80"/>
      <c r="BP24" s="78">
        <f t="shared" si="21"/>
        <v>0</v>
      </c>
      <c r="BQ24" s="79"/>
      <c r="BR24" s="80"/>
      <c r="BS24" s="78">
        <f t="shared" si="22"/>
        <v>0</v>
      </c>
      <c r="BT24" s="79"/>
      <c r="BU24" s="80"/>
      <c r="BV24" s="78">
        <f t="shared" si="23"/>
        <v>0</v>
      </c>
      <c r="BW24" s="79"/>
      <c r="BX24" s="80"/>
      <c r="BY24" s="78">
        <f t="shared" si="24"/>
        <v>0</v>
      </c>
      <c r="BZ24" s="79"/>
      <c r="CA24" s="80"/>
      <c r="CB24" s="78">
        <f t="shared" si="25"/>
        <v>0</v>
      </c>
      <c r="CC24" s="79"/>
      <c r="CD24" s="80"/>
      <c r="CE24" s="78">
        <f t="shared" si="26"/>
        <v>0</v>
      </c>
    </row>
    <row r="25" spans="1:83" ht="20.25" customHeight="1">
      <c r="A25" s="40">
        <v>16</v>
      </c>
      <c r="B25" s="190" t="s">
        <v>189</v>
      </c>
      <c r="C25" s="79"/>
      <c r="D25" s="80"/>
      <c r="E25" s="78">
        <f t="shared" si="0"/>
        <v>0</v>
      </c>
      <c r="F25" s="79"/>
      <c r="G25" s="80"/>
      <c r="H25" s="78">
        <f t="shared" si="1"/>
        <v>0</v>
      </c>
      <c r="I25" s="79"/>
      <c r="J25" s="80"/>
      <c r="K25" s="78">
        <f t="shared" si="2"/>
        <v>0</v>
      </c>
      <c r="L25" s="79"/>
      <c r="M25" s="80"/>
      <c r="N25" s="78">
        <f t="shared" si="3"/>
        <v>0</v>
      </c>
      <c r="O25" s="79"/>
      <c r="P25" s="80"/>
      <c r="Q25" s="78">
        <f t="shared" si="4"/>
        <v>0</v>
      </c>
      <c r="R25" s="79"/>
      <c r="S25" s="80"/>
      <c r="T25" s="78">
        <f t="shared" si="5"/>
        <v>0</v>
      </c>
      <c r="U25" s="79"/>
      <c r="V25" s="80"/>
      <c r="W25" s="78">
        <f t="shared" si="6"/>
        <v>0</v>
      </c>
      <c r="X25" s="79"/>
      <c r="Y25" s="80"/>
      <c r="Z25" s="78">
        <f t="shared" si="7"/>
        <v>0</v>
      </c>
      <c r="AA25" s="79"/>
      <c r="AB25" s="80"/>
      <c r="AC25" s="78">
        <f t="shared" si="8"/>
        <v>0</v>
      </c>
      <c r="AD25" s="79"/>
      <c r="AE25" s="80"/>
      <c r="AF25" s="78">
        <f t="shared" si="9"/>
        <v>0</v>
      </c>
      <c r="AG25" s="79"/>
      <c r="AH25" s="80"/>
      <c r="AI25" s="78">
        <f t="shared" si="10"/>
        <v>0</v>
      </c>
      <c r="AJ25" s="79"/>
      <c r="AK25" s="80"/>
      <c r="AL25" s="78">
        <f t="shared" si="11"/>
        <v>0</v>
      </c>
      <c r="AM25" s="79"/>
      <c r="AN25" s="80"/>
      <c r="AO25" s="78">
        <f t="shared" si="12"/>
        <v>0</v>
      </c>
      <c r="AP25" s="79"/>
      <c r="AQ25" s="80"/>
      <c r="AR25" s="78">
        <f t="shared" si="13"/>
        <v>0</v>
      </c>
      <c r="AS25" s="79"/>
      <c r="AT25" s="80"/>
      <c r="AU25" s="78">
        <f t="shared" si="14"/>
        <v>0</v>
      </c>
      <c r="AV25" s="79"/>
      <c r="AW25" s="80"/>
      <c r="AX25" s="78">
        <f t="shared" si="15"/>
        <v>0</v>
      </c>
      <c r="AY25" s="79"/>
      <c r="AZ25" s="80"/>
      <c r="BA25" s="78">
        <f t="shared" si="16"/>
        <v>0</v>
      </c>
      <c r="BB25" s="79"/>
      <c r="BC25" s="80"/>
      <c r="BD25" s="78">
        <f t="shared" si="17"/>
        <v>0</v>
      </c>
      <c r="BE25" s="79"/>
      <c r="BF25" s="80"/>
      <c r="BG25" s="78">
        <f t="shared" si="18"/>
        <v>0</v>
      </c>
      <c r="BH25" s="79"/>
      <c r="BI25" s="80"/>
      <c r="BJ25" s="78">
        <f t="shared" si="19"/>
        <v>0</v>
      </c>
      <c r="BK25" s="79"/>
      <c r="BL25" s="80"/>
      <c r="BM25" s="78">
        <f t="shared" si="20"/>
        <v>0</v>
      </c>
      <c r="BN25" s="79"/>
      <c r="BO25" s="80"/>
      <c r="BP25" s="78">
        <f t="shared" si="21"/>
        <v>0</v>
      </c>
      <c r="BQ25" s="79"/>
      <c r="BR25" s="80"/>
      <c r="BS25" s="78">
        <f t="shared" si="22"/>
        <v>0</v>
      </c>
      <c r="BT25" s="79"/>
      <c r="BU25" s="80"/>
      <c r="BV25" s="78">
        <f t="shared" si="23"/>
        <v>0</v>
      </c>
      <c r="BW25" s="79"/>
      <c r="BX25" s="80"/>
      <c r="BY25" s="78">
        <f t="shared" si="24"/>
        <v>0</v>
      </c>
      <c r="BZ25" s="79"/>
      <c r="CA25" s="80"/>
      <c r="CB25" s="78">
        <f t="shared" si="25"/>
        <v>0</v>
      </c>
      <c r="CC25" s="79"/>
      <c r="CD25" s="80"/>
      <c r="CE25" s="78">
        <f t="shared" si="26"/>
        <v>0</v>
      </c>
    </row>
    <row r="26" spans="1:83" ht="20.25" customHeight="1">
      <c r="A26" s="40">
        <v>17</v>
      </c>
      <c r="B26" s="190" t="s">
        <v>190</v>
      </c>
      <c r="C26" s="79"/>
      <c r="D26" s="80"/>
      <c r="E26" s="78">
        <f t="shared" si="0"/>
        <v>0</v>
      </c>
      <c r="F26" s="79"/>
      <c r="G26" s="80"/>
      <c r="H26" s="78">
        <f t="shared" si="1"/>
        <v>0</v>
      </c>
      <c r="I26" s="79"/>
      <c r="J26" s="80"/>
      <c r="K26" s="78">
        <f t="shared" si="2"/>
        <v>0</v>
      </c>
      <c r="L26" s="79"/>
      <c r="M26" s="80"/>
      <c r="N26" s="78">
        <f t="shared" si="3"/>
        <v>0</v>
      </c>
      <c r="O26" s="79"/>
      <c r="P26" s="80"/>
      <c r="Q26" s="78">
        <f t="shared" si="4"/>
        <v>0</v>
      </c>
      <c r="R26" s="79"/>
      <c r="S26" s="80"/>
      <c r="T26" s="78">
        <f t="shared" si="5"/>
        <v>0</v>
      </c>
      <c r="U26" s="79"/>
      <c r="V26" s="80"/>
      <c r="W26" s="78">
        <f t="shared" si="6"/>
        <v>0</v>
      </c>
      <c r="X26" s="79"/>
      <c r="Y26" s="80"/>
      <c r="Z26" s="78">
        <f t="shared" si="7"/>
        <v>0</v>
      </c>
      <c r="AA26" s="79"/>
      <c r="AB26" s="80"/>
      <c r="AC26" s="78">
        <f t="shared" si="8"/>
        <v>0</v>
      </c>
      <c r="AD26" s="79"/>
      <c r="AE26" s="80"/>
      <c r="AF26" s="78">
        <f t="shared" si="9"/>
        <v>0</v>
      </c>
      <c r="AG26" s="79"/>
      <c r="AH26" s="80"/>
      <c r="AI26" s="78">
        <f t="shared" si="10"/>
        <v>0</v>
      </c>
      <c r="AJ26" s="79"/>
      <c r="AK26" s="80"/>
      <c r="AL26" s="78">
        <f t="shared" si="11"/>
        <v>0</v>
      </c>
      <c r="AM26" s="79"/>
      <c r="AN26" s="80"/>
      <c r="AO26" s="78">
        <f t="shared" si="12"/>
        <v>0</v>
      </c>
      <c r="AP26" s="79"/>
      <c r="AQ26" s="80"/>
      <c r="AR26" s="78">
        <f t="shared" si="13"/>
        <v>0</v>
      </c>
      <c r="AS26" s="79"/>
      <c r="AT26" s="80"/>
      <c r="AU26" s="78">
        <f t="shared" si="14"/>
        <v>0</v>
      </c>
      <c r="AV26" s="79"/>
      <c r="AW26" s="80"/>
      <c r="AX26" s="78">
        <f t="shared" si="15"/>
        <v>0</v>
      </c>
      <c r="AY26" s="79"/>
      <c r="AZ26" s="80"/>
      <c r="BA26" s="78">
        <f t="shared" si="16"/>
        <v>0</v>
      </c>
      <c r="BB26" s="79"/>
      <c r="BC26" s="80"/>
      <c r="BD26" s="78">
        <f t="shared" si="17"/>
        <v>0</v>
      </c>
      <c r="BE26" s="79"/>
      <c r="BF26" s="80"/>
      <c r="BG26" s="78">
        <f t="shared" si="18"/>
        <v>0</v>
      </c>
      <c r="BH26" s="79"/>
      <c r="BI26" s="80"/>
      <c r="BJ26" s="78">
        <f t="shared" si="19"/>
        <v>0</v>
      </c>
      <c r="BK26" s="79"/>
      <c r="BL26" s="80"/>
      <c r="BM26" s="78">
        <f t="shared" si="20"/>
        <v>0</v>
      </c>
      <c r="BN26" s="79"/>
      <c r="BO26" s="80"/>
      <c r="BP26" s="78">
        <f t="shared" si="21"/>
        <v>0</v>
      </c>
      <c r="BQ26" s="79"/>
      <c r="BR26" s="80"/>
      <c r="BS26" s="78">
        <f t="shared" si="22"/>
        <v>0</v>
      </c>
      <c r="BT26" s="79"/>
      <c r="BU26" s="80"/>
      <c r="BV26" s="78">
        <f t="shared" si="23"/>
        <v>0</v>
      </c>
      <c r="BW26" s="79"/>
      <c r="BX26" s="80"/>
      <c r="BY26" s="78">
        <f t="shared" si="24"/>
        <v>0</v>
      </c>
      <c r="BZ26" s="79"/>
      <c r="CA26" s="80"/>
      <c r="CB26" s="78">
        <f t="shared" si="25"/>
        <v>0</v>
      </c>
      <c r="CC26" s="79"/>
      <c r="CD26" s="80"/>
      <c r="CE26" s="78">
        <f t="shared" si="26"/>
        <v>0</v>
      </c>
    </row>
    <row r="27" spans="1:83" ht="20.25" customHeight="1">
      <c r="A27" s="40">
        <v>18</v>
      </c>
      <c r="B27" s="190" t="s">
        <v>191</v>
      </c>
      <c r="C27" s="79"/>
      <c r="D27" s="80"/>
      <c r="E27" s="78">
        <f t="shared" si="0"/>
        <v>0</v>
      </c>
      <c r="F27" s="79"/>
      <c r="G27" s="80"/>
      <c r="H27" s="78">
        <f t="shared" si="1"/>
        <v>0</v>
      </c>
      <c r="I27" s="79"/>
      <c r="J27" s="80"/>
      <c r="K27" s="78">
        <f t="shared" si="2"/>
        <v>0</v>
      </c>
      <c r="L27" s="79"/>
      <c r="M27" s="80"/>
      <c r="N27" s="78">
        <f t="shared" si="3"/>
        <v>0</v>
      </c>
      <c r="O27" s="79"/>
      <c r="P27" s="80"/>
      <c r="Q27" s="78">
        <f t="shared" si="4"/>
        <v>0</v>
      </c>
      <c r="R27" s="79"/>
      <c r="S27" s="80"/>
      <c r="T27" s="78">
        <f t="shared" si="5"/>
        <v>0</v>
      </c>
      <c r="U27" s="79"/>
      <c r="V27" s="80"/>
      <c r="W27" s="78">
        <f t="shared" si="6"/>
        <v>0</v>
      </c>
      <c r="X27" s="79"/>
      <c r="Y27" s="80"/>
      <c r="Z27" s="78">
        <f t="shared" si="7"/>
        <v>0</v>
      </c>
      <c r="AA27" s="79"/>
      <c r="AB27" s="80"/>
      <c r="AC27" s="78">
        <f t="shared" si="8"/>
        <v>0</v>
      </c>
      <c r="AD27" s="79"/>
      <c r="AE27" s="80"/>
      <c r="AF27" s="78">
        <f t="shared" si="9"/>
        <v>0</v>
      </c>
      <c r="AG27" s="79"/>
      <c r="AH27" s="80"/>
      <c r="AI27" s="78">
        <f t="shared" si="10"/>
        <v>0</v>
      </c>
      <c r="AJ27" s="79"/>
      <c r="AK27" s="80"/>
      <c r="AL27" s="78">
        <f t="shared" si="11"/>
        <v>0</v>
      </c>
      <c r="AM27" s="79"/>
      <c r="AN27" s="80"/>
      <c r="AO27" s="78">
        <f t="shared" si="12"/>
        <v>0</v>
      </c>
      <c r="AP27" s="79"/>
      <c r="AQ27" s="80"/>
      <c r="AR27" s="78">
        <f t="shared" si="13"/>
        <v>0</v>
      </c>
      <c r="AS27" s="79"/>
      <c r="AT27" s="80"/>
      <c r="AU27" s="78">
        <f t="shared" si="14"/>
        <v>0</v>
      </c>
      <c r="AV27" s="79"/>
      <c r="AW27" s="80"/>
      <c r="AX27" s="78">
        <f t="shared" si="15"/>
        <v>0</v>
      </c>
      <c r="AY27" s="79"/>
      <c r="AZ27" s="80"/>
      <c r="BA27" s="78">
        <f t="shared" si="16"/>
        <v>0</v>
      </c>
      <c r="BB27" s="79"/>
      <c r="BC27" s="80"/>
      <c r="BD27" s="78">
        <f t="shared" si="17"/>
        <v>0</v>
      </c>
      <c r="BE27" s="79"/>
      <c r="BF27" s="80"/>
      <c r="BG27" s="78">
        <f t="shared" si="18"/>
        <v>0</v>
      </c>
      <c r="BH27" s="79"/>
      <c r="BI27" s="80"/>
      <c r="BJ27" s="78">
        <f t="shared" si="19"/>
        <v>0</v>
      </c>
      <c r="BK27" s="79"/>
      <c r="BL27" s="80"/>
      <c r="BM27" s="78">
        <f t="shared" si="20"/>
        <v>0</v>
      </c>
      <c r="BN27" s="79"/>
      <c r="BO27" s="80"/>
      <c r="BP27" s="78">
        <f t="shared" si="21"/>
        <v>0</v>
      </c>
      <c r="BQ27" s="79"/>
      <c r="BR27" s="80"/>
      <c r="BS27" s="78">
        <f t="shared" si="22"/>
        <v>0</v>
      </c>
      <c r="BT27" s="79"/>
      <c r="BU27" s="80"/>
      <c r="BV27" s="78">
        <f t="shared" si="23"/>
        <v>0</v>
      </c>
      <c r="BW27" s="79"/>
      <c r="BX27" s="80"/>
      <c r="BY27" s="78">
        <f t="shared" si="24"/>
        <v>0</v>
      </c>
      <c r="BZ27" s="79"/>
      <c r="CA27" s="80"/>
      <c r="CB27" s="78">
        <f t="shared" si="25"/>
        <v>0</v>
      </c>
      <c r="CC27" s="79"/>
      <c r="CD27" s="80"/>
      <c r="CE27" s="78">
        <f t="shared" si="26"/>
        <v>0</v>
      </c>
    </row>
    <row r="28" spans="1:83" ht="20.25" customHeight="1">
      <c r="A28" s="40">
        <v>19</v>
      </c>
      <c r="B28" s="190" t="s">
        <v>192</v>
      </c>
      <c r="C28" s="79"/>
      <c r="D28" s="80"/>
      <c r="E28" s="78">
        <f t="shared" si="0"/>
        <v>0</v>
      </c>
      <c r="F28" s="79"/>
      <c r="G28" s="80"/>
      <c r="H28" s="78">
        <f t="shared" si="1"/>
        <v>0</v>
      </c>
      <c r="I28" s="79"/>
      <c r="J28" s="80"/>
      <c r="K28" s="78">
        <f t="shared" si="2"/>
        <v>0</v>
      </c>
      <c r="L28" s="79"/>
      <c r="M28" s="80"/>
      <c r="N28" s="78">
        <f t="shared" si="3"/>
        <v>0</v>
      </c>
      <c r="O28" s="79"/>
      <c r="P28" s="80"/>
      <c r="Q28" s="78">
        <f t="shared" si="4"/>
        <v>0</v>
      </c>
      <c r="R28" s="79"/>
      <c r="S28" s="80"/>
      <c r="T28" s="78">
        <f t="shared" si="5"/>
        <v>0</v>
      </c>
      <c r="U28" s="79"/>
      <c r="V28" s="80"/>
      <c r="W28" s="78">
        <f t="shared" si="6"/>
        <v>0</v>
      </c>
      <c r="X28" s="79"/>
      <c r="Y28" s="80"/>
      <c r="Z28" s="78">
        <f t="shared" si="7"/>
        <v>0</v>
      </c>
      <c r="AA28" s="79"/>
      <c r="AB28" s="80"/>
      <c r="AC28" s="78">
        <f t="shared" si="8"/>
        <v>0</v>
      </c>
      <c r="AD28" s="79"/>
      <c r="AE28" s="80"/>
      <c r="AF28" s="78">
        <f t="shared" si="9"/>
        <v>0</v>
      </c>
      <c r="AG28" s="79"/>
      <c r="AH28" s="80"/>
      <c r="AI28" s="78">
        <f t="shared" si="10"/>
        <v>0</v>
      </c>
      <c r="AJ28" s="79"/>
      <c r="AK28" s="80"/>
      <c r="AL28" s="78">
        <f t="shared" si="11"/>
        <v>0</v>
      </c>
      <c r="AM28" s="79"/>
      <c r="AN28" s="80"/>
      <c r="AO28" s="78">
        <f t="shared" si="12"/>
        <v>0</v>
      </c>
      <c r="AP28" s="79"/>
      <c r="AQ28" s="80"/>
      <c r="AR28" s="78">
        <f t="shared" si="13"/>
        <v>0</v>
      </c>
      <c r="AS28" s="79"/>
      <c r="AT28" s="80"/>
      <c r="AU28" s="78">
        <f t="shared" si="14"/>
        <v>0</v>
      </c>
      <c r="AV28" s="79"/>
      <c r="AW28" s="80"/>
      <c r="AX28" s="78">
        <f t="shared" si="15"/>
        <v>0</v>
      </c>
      <c r="AY28" s="79"/>
      <c r="AZ28" s="80"/>
      <c r="BA28" s="78">
        <f t="shared" si="16"/>
        <v>0</v>
      </c>
      <c r="BB28" s="79"/>
      <c r="BC28" s="80"/>
      <c r="BD28" s="78">
        <f t="shared" si="17"/>
        <v>0</v>
      </c>
      <c r="BE28" s="79"/>
      <c r="BF28" s="80"/>
      <c r="BG28" s="78">
        <f t="shared" si="18"/>
        <v>0</v>
      </c>
      <c r="BH28" s="79"/>
      <c r="BI28" s="80"/>
      <c r="BJ28" s="78">
        <f t="shared" si="19"/>
        <v>0</v>
      </c>
      <c r="BK28" s="79"/>
      <c r="BL28" s="80"/>
      <c r="BM28" s="78">
        <f t="shared" si="20"/>
        <v>0</v>
      </c>
      <c r="BN28" s="79"/>
      <c r="BO28" s="80"/>
      <c r="BP28" s="78">
        <f t="shared" si="21"/>
        <v>0</v>
      </c>
      <c r="BQ28" s="79"/>
      <c r="BR28" s="80"/>
      <c r="BS28" s="78">
        <f t="shared" si="22"/>
        <v>0</v>
      </c>
      <c r="BT28" s="79"/>
      <c r="BU28" s="80"/>
      <c r="BV28" s="78">
        <f t="shared" si="23"/>
        <v>0</v>
      </c>
      <c r="BW28" s="79"/>
      <c r="BX28" s="80"/>
      <c r="BY28" s="78">
        <f t="shared" si="24"/>
        <v>0</v>
      </c>
      <c r="BZ28" s="79"/>
      <c r="CA28" s="80"/>
      <c r="CB28" s="78">
        <f t="shared" si="25"/>
        <v>0</v>
      </c>
      <c r="CC28" s="79"/>
      <c r="CD28" s="80"/>
      <c r="CE28" s="78">
        <f t="shared" si="26"/>
        <v>0</v>
      </c>
    </row>
    <row r="29" spans="1:83" ht="20.25" customHeight="1">
      <c r="A29" s="40">
        <v>20</v>
      </c>
      <c r="B29" s="190" t="s">
        <v>193</v>
      </c>
      <c r="C29" s="79"/>
      <c r="D29" s="80"/>
      <c r="E29" s="78">
        <f t="shared" si="0"/>
        <v>0</v>
      </c>
      <c r="F29" s="79"/>
      <c r="G29" s="80"/>
      <c r="H29" s="78">
        <f t="shared" si="1"/>
        <v>0</v>
      </c>
      <c r="I29" s="79"/>
      <c r="J29" s="80"/>
      <c r="K29" s="78">
        <f t="shared" si="2"/>
        <v>0</v>
      </c>
      <c r="L29" s="79"/>
      <c r="M29" s="80"/>
      <c r="N29" s="78">
        <f t="shared" si="3"/>
        <v>0</v>
      </c>
      <c r="O29" s="79"/>
      <c r="P29" s="80"/>
      <c r="Q29" s="78">
        <f t="shared" si="4"/>
        <v>0</v>
      </c>
      <c r="R29" s="79"/>
      <c r="S29" s="80"/>
      <c r="T29" s="78">
        <f t="shared" si="5"/>
        <v>0</v>
      </c>
      <c r="U29" s="79"/>
      <c r="V29" s="80"/>
      <c r="W29" s="78">
        <f t="shared" si="6"/>
        <v>0</v>
      </c>
      <c r="X29" s="79"/>
      <c r="Y29" s="80"/>
      <c r="Z29" s="78">
        <f t="shared" si="7"/>
        <v>0</v>
      </c>
      <c r="AA29" s="79"/>
      <c r="AB29" s="80"/>
      <c r="AC29" s="78">
        <f t="shared" si="8"/>
        <v>0</v>
      </c>
      <c r="AD29" s="79"/>
      <c r="AE29" s="80"/>
      <c r="AF29" s="78">
        <f t="shared" si="9"/>
        <v>0</v>
      </c>
      <c r="AG29" s="79"/>
      <c r="AH29" s="80"/>
      <c r="AI29" s="78">
        <f t="shared" si="10"/>
        <v>0</v>
      </c>
      <c r="AJ29" s="79"/>
      <c r="AK29" s="80"/>
      <c r="AL29" s="78">
        <f t="shared" si="11"/>
        <v>0</v>
      </c>
      <c r="AM29" s="79"/>
      <c r="AN29" s="80"/>
      <c r="AO29" s="78">
        <f t="shared" si="12"/>
        <v>0</v>
      </c>
      <c r="AP29" s="79"/>
      <c r="AQ29" s="80"/>
      <c r="AR29" s="78">
        <f t="shared" si="13"/>
        <v>0</v>
      </c>
      <c r="AS29" s="79"/>
      <c r="AT29" s="80"/>
      <c r="AU29" s="78">
        <f t="shared" si="14"/>
        <v>0</v>
      </c>
      <c r="AV29" s="79"/>
      <c r="AW29" s="80"/>
      <c r="AX29" s="78">
        <f t="shared" si="15"/>
        <v>0</v>
      </c>
      <c r="AY29" s="79"/>
      <c r="AZ29" s="80"/>
      <c r="BA29" s="78">
        <f t="shared" si="16"/>
        <v>0</v>
      </c>
      <c r="BB29" s="79"/>
      <c r="BC29" s="80"/>
      <c r="BD29" s="78">
        <f t="shared" si="17"/>
        <v>0</v>
      </c>
      <c r="BE29" s="79"/>
      <c r="BF29" s="80"/>
      <c r="BG29" s="78">
        <f t="shared" si="18"/>
        <v>0</v>
      </c>
      <c r="BH29" s="79"/>
      <c r="BI29" s="80"/>
      <c r="BJ29" s="78">
        <f t="shared" si="19"/>
        <v>0</v>
      </c>
      <c r="BK29" s="79"/>
      <c r="BL29" s="80"/>
      <c r="BM29" s="78">
        <f t="shared" si="20"/>
        <v>0</v>
      </c>
      <c r="BN29" s="79"/>
      <c r="BO29" s="80"/>
      <c r="BP29" s="78">
        <f t="shared" si="21"/>
        <v>0</v>
      </c>
      <c r="BQ29" s="79"/>
      <c r="BR29" s="80"/>
      <c r="BS29" s="78">
        <f t="shared" si="22"/>
        <v>0</v>
      </c>
      <c r="BT29" s="79"/>
      <c r="BU29" s="80"/>
      <c r="BV29" s="78">
        <f t="shared" si="23"/>
        <v>0</v>
      </c>
      <c r="BW29" s="79"/>
      <c r="BX29" s="80"/>
      <c r="BY29" s="78">
        <f t="shared" si="24"/>
        <v>0</v>
      </c>
      <c r="BZ29" s="79"/>
      <c r="CA29" s="80"/>
      <c r="CB29" s="78">
        <f t="shared" si="25"/>
        <v>0</v>
      </c>
      <c r="CC29" s="79"/>
      <c r="CD29" s="80"/>
      <c r="CE29" s="78">
        <f t="shared" si="26"/>
        <v>0</v>
      </c>
    </row>
    <row r="30" spans="1:83" ht="20.25" customHeight="1" thickBot="1">
      <c r="A30" s="188">
        <v>21</v>
      </c>
      <c r="B30" s="186" t="s">
        <v>149</v>
      </c>
      <c r="C30" s="79"/>
      <c r="D30" s="80"/>
      <c r="E30" s="78">
        <f t="shared" si="0"/>
        <v>0</v>
      </c>
      <c r="F30" s="79"/>
      <c r="G30" s="80"/>
      <c r="H30" s="78">
        <f t="shared" si="1"/>
        <v>0</v>
      </c>
      <c r="I30" s="79"/>
      <c r="J30" s="80"/>
      <c r="K30" s="78">
        <f t="shared" si="2"/>
        <v>0</v>
      </c>
      <c r="L30" s="79"/>
      <c r="M30" s="80"/>
      <c r="N30" s="78">
        <f t="shared" si="3"/>
        <v>0</v>
      </c>
      <c r="O30" s="79"/>
      <c r="P30" s="80"/>
      <c r="Q30" s="78">
        <f t="shared" si="4"/>
        <v>0</v>
      </c>
      <c r="R30" s="79"/>
      <c r="S30" s="80"/>
      <c r="T30" s="78">
        <f t="shared" si="5"/>
        <v>0</v>
      </c>
      <c r="U30" s="79"/>
      <c r="V30" s="80"/>
      <c r="W30" s="78">
        <f t="shared" si="6"/>
        <v>0</v>
      </c>
      <c r="X30" s="79"/>
      <c r="Y30" s="80"/>
      <c r="Z30" s="78">
        <f t="shared" si="7"/>
        <v>0</v>
      </c>
      <c r="AA30" s="79"/>
      <c r="AB30" s="80"/>
      <c r="AC30" s="78">
        <f t="shared" si="8"/>
        <v>0</v>
      </c>
      <c r="AD30" s="79"/>
      <c r="AE30" s="80"/>
      <c r="AF30" s="78">
        <f t="shared" si="9"/>
        <v>0</v>
      </c>
      <c r="AG30" s="79"/>
      <c r="AH30" s="80"/>
      <c r="AI30" s="78">
        <f t="shared" si="10"/>
        <v>0</v>
      </c>
      <c r="AJ30" s="79"/>
      <c r="AK30" s="80"/>
      <c r="AL30" s="78">
        <f t="shared" si="11"/>
        <v>0</v>
      </c>
      <c r="AM30" s="79"/>
      <c r="AN30" s="80"/>
      <c r="AO30" s="78">
        <f t="shared" si="12"/>
        <v>0</v>
      </c>
      <c r="AP30" s="79"/>
      <c r="AQ30" s="80"/>
      <c r="AR30" s="78">
        <f t="shared" si="13"/>
        <v>0</v>
      </c>
      <c r="AS30" s="79"/>
      <c r="AT30" s="80"/>
      <c r="AU30" s="78">
        <f t="shared" si="14"/>
        <v>0</v>
      </c>
      <c r="AV30" s="79"/>
      <c r="AW30" s="80"/>
      <c r="AX30" s="78">
        <f t="shared" si="15"/>
        <v>0</v>
      </c>
      <c r="AY30" s="79"/>
      <c r="AZ30" s="80"/>
      <c r="BA30" s="78">
        <f t="shared" si="16"/>
        <v>0</v>
      </c>
      <c r="BB30" s="79"/>
      <c r="BC30" s="80"/>
      <c r="BD30" s="78">
        <f t="shared" si="17"/>
        <v>0</v>
      </c>
      <c r="BE30" s="79"/>
      <c r="BF30" s="80"/>
      <c r="BG30" s="78">
        <f t="shared" si="18"/>
        <v>0</v>
      </c>
      <c r="BH30" s="79"/>
      <c r="BI30" s="80"/>
      <c r="BJ30" s="78">
        <f t="shared" si="19"/>
        <v>0</v>
      </c>
      <c r="BK30" s="79"/>
      <c r="BL30" s="80"/>
      <c r="BM30" s="78">
        <f t="shared" si="20"/>
        <v>0</v>
      </c>
      <c r="BN30" s="79"/>
      <c r="BO30" s="80"/>
      <c r="BP30" s="78">
        <f t="shared" si="21"/>
        <v>0</v>
      </c>
      <c r="BQ30" s="79"/>
      <c r="BR30" s="80"/>
      <c r="BS30" s="78">
        <f t="shared" si="22"/>
        <v>0</v>
      </c>
      <c r="BT30" s="79"/>
      <c r="BU30" s="80"/>
      <c r="BV30" s="78">
        <f t="shared" si="23"/>
        <v>0</v>
      </c>
      <c r="BW30" s="79"/>
      <c r="BX30" s="80"/>
      <c r="BY30" s="78">
        <f t="shared" si="24"/>
        <v>0</v>
      </c>
      <c r="BZ30" s="79"/>
      <c r="CA30" s="80"/>
      <c r="CB30" s="78">
        <f t="shared" si="25"/>
        <v>0</v>
      </c>
      <c r="CC30" s="79"/>
      <c r="CD30" s="80"/>
      <c r="CE30" s="78">
        <f t="shared" si="26"/>
        <v>0</v>
      </c>
    </row>
    <row r="31" spans="1:83" ht="20.25" customHeight="1" thickBot="1">
      <c r="A31" s="41">
        <v>22</v>
      </c>
      <c r="B31" s="184" t="s">
        <v>151</v>
      </c>
      <c r="C31" s="81">
        <f>SUM(C10:C30)</f>
        <v>0</v>
      </c>
      <c r="D31" s="183">
        <f>SUM(D10:D30)</f>
        <v>0</v>
      </c>
      <c r="E31" s="82">
        <f>IF(C31=0,0,IF(D31=0,"-100,0",IF(D31*100/C31&lt;200,ROUND(D31*100/C31-100,1),ROUND(D31/C31,1)&amp;" р")))</f>
        <v>0</v>
      </c>
      <c r="F31" s="81">
        <f>SUM(F10:F30)</f>
        <v>0</v>
      </c>
      <c r="G31" s="183">
        <f>SUM(G10:G30)</f>
        <v>0</v>
      </c>
      <c r="H31" s="82">
        <f t="shared" si="1"/>
        <v>0</v>
      </c>
      <c r="I31" s="81">
        <f>SUM(I10:I30)</f>
        <v>0</v>
      </c>
      <c r="J31" s="183">
        <f>SUM(J10:J30)</f>
        <v>0</v>
      </c>
      <c r="K31" s="82">
        <f t="shared" si="2"/>
        <v>0</v>
      </c>
      <c r="L31" s="81">
        <f>SUM(L10:L30)</f>
        <v>0</v>
      </c>
      <c r="M31" s="183">
        <f>SUM(M10:M30)</f>
        <v>0</v>
      </c>
      <c r="N31" s="82">
        <f t="shared" si="3"/>
        <v>0</v>
      </c>
      <c r="O31" s="81">
        <f>SUM(O10:O30)</f>
        <v>0</v>
      </c>
      <c r="P31" s="183">
        <f>SUM(P10:P30)</f>
        <v>0</v>
      </c>
      <c r="Q31" s="82">
        <f t="shared" si="4"/>
        <v>0</v>
      </c>
      <c r="R31" s="81">
        <f>SUM(R10:R30)</f>
        <v>0</v>
      </c>
      <c r="S31" s="183">
        <f>SUM(S10:S30)</f>
        <v>0</v>
      </c>
      <c r="T31" s="82">
        <f t="shared" si="5"/>
        <v>0</v>
      </c>
      <c r="U31" s="81">
        <f>SUM(U10:U30)</f>
        <v>0</v>
      </c>
      <c r="V31" s="183">
        <f>SUM(V10:V30)</f>
        <v>0</v>
      </c>
      <c r="W31" s="82">
        <f t="shared" si="6"/>
        <v>0</v>
      </c>
      <c r="X31" s="81">
        <f>SUM(X10:X30)</f>
        <v>0</v>
      </c>
      <c r="Y31" s="183">
        <f>SUM(Y10:Y30)</f>
        <v>0</v>
      </c>
      <c r="Z31" s="82">
        <f t="shared" si="7"/>
        <v>0</v>
      </c>
      <c r="AA31" s="81">
        <f>SUM(AA10:AA30)</f>
        <v>0</v>
      </c>
      <c r="AB31" s="183">
        <f>SUM(AB10:AB30)</f>
        <v>0</v>
      </c>
      <c r="AC31" s="82">
        <f t="shared" si="8"/>
        <v>0</v>
      </c>
      <c r="AD31" s="81">
        <f>SUM(AD10:AD30)</f>
        <v>0</v>
      </c>
      <c r="AE31" s="183">
        <f>SUM(AE10:AE30)</f>
        <v>0</v>
      </c>
      <c r="AF31" s="82">
        <f t="shared" si="9"/>
        <v>0</v>
      </c>
      <c r="AG31" s="81">
        <f>SUM(AG10:AG30)</f>
        <v>0</v>
      </c>
      <c r="AH31" s="183">
        <f>SUM(AH10:AH30)</f>
        <v>0</v>
      </c>
      <c r="AI31" s="82">
        <f t="shared" si="10"/>
        <v>0</v>
      </c>
      <c r="AJ31" s="81">
        <f>SUM(AJ10:AJ30)</f>
        <v>0</v>
      </c>
      <c r="AK31" s="183">
        <f>SUM(AK10:AK30)</f>
        <v>0</v>
      </c>
      <c r="AL31" s="82">
        <f t="shared" si="11"/>
        <v>0</v>
      </c>
      <c r="AM31" s="81">
        <f>SUM(AM10:AM30)</f>
        <v>0</v>
      </c>
      <c r="AN31" s="183">
        <f>SUM(AN10:AN30)</f>
        <v>0</v>
      </c>
      <c r="AO31" s="82">
        <f t="shared" si="12"/>
        <v>0</v>
      </c>
      <c r="AP31" s="81">
        <f>SUM(AP10:AP30)</f>
        <v>0</v>
      </c>
      <c r="AQ31" s="183">
        <f>SUM(AQ10:AQ30)</f>
        <v>0</v>
      </c>
      <c r="AR31" s="82">
        <f t="shared" si="13"/>
        <v>0</v>
      </c>
      <c r="AS31" s="81">
        <f>SUM(AS10:AS30)</f>
        <v>0</v>
      </c>
      <c r="AT31" s="183">
        <f>SUM(AT10:AT30)</f>
        <v>0</v>
      </c>
      <c r="AU31" s="82">
        <f t="shared" si="14"/>
        <v>0</v>
      </c>
      <c r="AV31" s="81">
        <f>SUM(AV10:AV30)</f>
        <v>0</v>
      </c>
      <c r="AW31" s="183">
        <f>SUM(AW10:AW30)</f>
        <v>0</v>
      </c>
      <c r="AX31" s="82">
        <f t="shared" si="15"/>
        <v>0</v>
      </c>
      <c r="AY31" s="81">
        <f>SUM(AY10:AY30)</f>
        <v>0</v>
      </c>
      <c r="AZ31" s="183">
        <f>SUM(AZ10:AZ30)</f>
        <v>0</v>
      </c>
      <c r="BA31" s="82">
        <f t="shared" si="16"/>
        <v>0</v>
      </c>
      <c r="BB31" s="81">
        <f>SUM(BB10:BB30)</f>
        <v>0</v>
      </c>
      <c r="BC31" s="183">
        <f>SUM(BC10:BC30)</f>
        <v>0</v>
      </c>
      <c r="BD31" s="82">
        <f t="shared" si="17"/>
        <v>0</v>
      </c>
      <c r="BE31" s="81">
        <f>SUM(BE10:BE30)</f>
        <v>0</v>
      </c>
      <c r="BF31" s="183">
        <f>SUM(BF10:BF30)</f>
        <v>0</v>
      </c>
      <c r="BG31" s="82">
        <f t="shared" si="18"/>
        <v>0</v>
      </c>
      <c r="BH31" s="81">
        <f>SUM(BH10:BH30)</f>
        <v>0</v>
      </c>
      <c r="BI31" s="183">
        <f>SUM(BI10:BI30)</f>
        <v>0</v>
      </c>
      <c r="BJ31" s="82">
        <f t="shared" si="19"/>
        <v>0</v>
      </c>
      <c r="BK31" s="81">
        <f>SUM(BK10:BK30)</f>
        <v>0</v>
      </c>
      <c r="BL31" s="183">
        <f>SUM(BL10:BL30)</f>
        <v>0</v>
      </c>
      <c r="BM31" s="82">
        <f t="shared" si="20"/>
        <v>0</v>
      </c>
      <c r="BN31" s="81">
        <f>SUM(BN10:BN30)</f>
        <v>0</v>
      </c>
      <c r="BO31" s="183">
        <f>SUM(BO10:BO30)</f>
        <v>0</v>
      </c>
      <c r="BP31" s="82">
        <f t="shared" si="21"/>
        <v>0</v>
      </c>
      <c r="BQ31" s="81">
        <f>SUM(BQ10:BQ30)</f>
        <v>0</v>
      </c>
      <c r="BR31" s="183">
        <f>SUM(BR10:BR30)</f>
        <v>0</v>
      </c>
      <c r="BS31" s="82">
        <f t="shared" si="22"/>
        <v>0</v>
      </c>
      <c r="BT31" s="81">
        <f>SUM(BT10:BT30)</f>
        <v>0</v>
      </c>
      <c r="BU31" s="183">
        <f>SUM(BU10:BU30)</f>
        <v>0</v>
      </c>
      <c r="BV31" s="82">
        <f t="shared" si="23"/>
        <v>0</v>
      </c>
      <c r="BW31" s="81">
        <f>SUM(BW10:BW30)</f>
        <v>0</v>
      </c>
      <c r="BX31" s="183">
        <f>SUM(BX10:BX30)</f>
        <v>0</v>
      </c>
      <c r="BY31" s="82">
        <f t="shared" si="24"/>
        <v>0</v>
      </c>
      <c r="BZ31" s="81">
        <f>SUM(BZ10:BZ30)</f>
        <v>0</v>
      </c>
      <c r="CA31" s="183">
        <f>SUM(CA10:CA30)</f>
        <v>0</v>
      </c>
      <c r="CB31" s="82">
        <f t="shared" si="25"/>
        <v>0</v>
      </c>
      <c r="CC31" s="81">
        <f>SUM(CC10:CC30)</f>
        <v>0</v>
      </c>
      <c r="CD31" s="183">
        <f>SUM(CD10:CD30)</f>
        <v>0</v>
      </c>
      <c r="CE31" s="82">
        <f t="shared" si="26"/>
        <v>0</v>
      </c>
    </row>
  </sheetData>
  <mergeCells count="38">
    <mergeCell ref="F7:H8"/>
    <mergeCell ref="A7:A9"/>
    <mergeCell ref="B7:B9"/>
    <mergeCell ref="C7:E8"/>
    <mergeCell ref="AA7:AC8"/>
    <mergeCell ref="AG7:AI8"/>
    <mergeCell ref="I7:K8"/>
    <mergeCell ref="X8:Z8"/>
    <mergeCell ref="O7:Z7"/>
    <mergeCell ref="R8:T8"/>
    <mergeCell ref="AD7:AF7"/>
    <mergeCell ref="AD8:AF8"/>
    <mergeCell ref="L7:N7"/>
    <mergeCell ref="BQ7:BS8"/>
    <mergeCell ref="BN7:BP7"/>
    <mergeCell ref="BN8:BP8"/>
    <mergeCell ref="AP7:AR8"/>
    <mergeCell ref="BK7:BM8"/>
    <mergeCell ref="AY7:BA8"/>
    <mergeCell ref="BE7:BG8"/>
    <mergeCell ref="BH7:BJ7"/>
    <mergeCell ref="BH8:BJ8"/>
    <mergeCell ref="AV7:AX7"/>
    <mergeCell ref="BZ8:CB8"/>
    <mergeCell ref="CC8:CE8"/>
    <mergeCell ref="BT7:CE7"/>
    <mergeCell ref="BT8:BV8"/>
    <mergeCell ref="BW8:BY8"/>
    <mergeCell ref="AV8:AX8"/>
    <mergeCell ref="BB7:BD7"/>
    <mergeCell ref="BB8:BD8"/>
    <mergeCell ref="L8:N8"/>
    <mergeCell ref="O8:Q8"/>
    <mergeCell ref="U8:W8"/>
    <mergeCell ref="AS7:AU8"/>
    <mergeCell ref="AM7:AO8"/>
    <mergeCell ref="AJ8:AL8"/>
    <mergeCell ref="AJ7:AL7"/>
  </mergeCells>
  <printOptions horizontalCentered="1"/>
  <pageMargins left="0.3937007874015748" right="0.3937007874015748" top="0.3937007874015748" bottom="0.3937007874015748" header="0.1968503937007874" footer="0.1968503937007874"/>
  <pageSetup fitToWidth="5" horizontalDpi="600" verticalDpi="600" orientation="landscape" paperSize="9" scale="85" r:id="rId2"/>
  <colBreaks count="1" manualBreakCount="1">
    <brk id="14" min="4" max="4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1-СЛМ</cp:keywords>
  <dc:description/>
  <cp:lastModifiedBy>User</cp:lastModifiedBy>
  <cp:lastPrinted>2013-04-30T12:35:04Z</cp:lastPrinted>
  <dcterms:created xsi:type="dcterms:W3CDTF">2002-12-26T10:52:03Z</dcterms:created>
  <dcterms:modified xsi:type="dcterms:W3CDTF">2013-04-30T13:53:42Z</dcterms:modified>
  <cp:category>Статистика</cp:category>
  <cp:version/>
  <cp:contentType/>
  <cp:contentStatus/>
</cp:coreProperties>
</file>